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terim\DISCIPLINE\"/>
    </mc:Choice>
  </mc:AlternateContent>
  <xr:revisionPtr revIDLastSave="0" documentId="13_ncr:1_{606BBF84-DDFD-4E85-B19F-E8256C4BF043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Charged Cases" sheetId="1" r:id="rId1"/>
    <sheet name="Field Offences" sheetId="2" r:id="rId2"/>
    <sheet name="Misconduct Cases" sheetId="3" r:id="rId3"/>
    <sheet name="Stage 1 Warnings" sheetId="4" r:id="rId4"/>
  </sheets>
  <definedNames>
    <definedName name="_xlnm.Print_Area" localSheetId="0">'Charged Cases'!$A$1:$M$24</definedName>
    <definedName name="_xlnm.Print_Area" localSheetId="3">'Stage 1 Warnings'!$A$1:$N$15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4" l="1"/>
  <c r="N4" i="4"/>
  <c r="N5" i="4"/>
  <c r="N6" i="4"/>
  <c r="N7" i="4"/>
  <c r="N8" i="4"/>
  <c r="N9" i="4"/>
  <c r="N10" i="4"/>
  <c r="N11" i="4"/>
  <c r="N12" i="4"/>
  <c r="N13" i="4"/>
  <c r="N14" i="4"/>
  <c r="N2" i="4"/>
  <c r="D15" i="4"/>
  <c r="C8" i="1" s="1"/>
  <c r="C24" i="1" s="1"/>
  <c r="E15" i="4"/>
  <c r="D8" i="1" s="1"/>
  <c r="D24" i="1" s="1"/>
  <c r="F15" i="4"/>
  <c r="E8" i="1" s="1"/>
  <c r="E24" i="1" s="1"/>
  <c r="G15" i="4"/>
  <c r="F8" i="1" s="1"/>
  <c r="F24" i="1" s="1"/>
  <c r="H15" i="4"/>
  <c r="G8" i="1" s="1"/>
  <c r="G24" i="1" s="1"/>
  <c r="I15" i="4"/>
  <c r="H8" i="1" s="1"/>
  <c r="H24" i="1" s="1"/>
  <c r="J15" i="4"/>
  <c r="I8" i="1" s="1"/>
  <c r="I24" i="1" s="1"/>
  <c r="K15" i="4"/>
  <c r="J8" i="1" s="1"/>
  <c r="J24" i="1" s="1"/>
  <c r="L15" i="4"/>
  <c r="K8" i="1" s="1"/>
  <c r="K24" i="1" s="1"/>
  <c r="M15" i="4"/>
  <c r="L8" i="1" s="1"/>
  <c r="L24" i="1" s="1"/>
  <c r="C15" i="4"/>
  <c r="N15" i="4" l="1"/>
  <c r="B8" i="1"/>
  <c r="D14" i="1"/>
  <c r="M8" i="1" l="1"/>
  <c r="M24" i="1" s="1"/>
  <c r="B24" i="1"/>
  <c r="N4" i="2"/>
  <c r="C27" i="3" l="1"/>
  <c r="N13" i="3" l="1"/>
  <c r="N3" i="3" l="1"/>
  <c r="N4" i="3"/>
  <c r="N5" i="3"/>
  <c r="N6" i="3"/>
  <c r="N7" i="3"/>
  <c r="N8" i="3"/>
  <c r="N9" i="3"/>
  <c r="N10" i="3"/>
  <c r="N11" i="3"/>
  <c r="N12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" i="3"/>
  <c r="D27" i="3"/>
  <c r="C5" i="1" s="1"/>
  <c r="C21" i="1" s="1"/>
  <c r="E27" i="3"/>
  <c r="D5" i="1" s="1"/>
  <c r="D21" i="1" s="1"/>
  <c r="F27" i="3"/>
  <c r="E5" i="1" s="1"/>
  <c r="E21" i="1" s="1"/>
  <c r="G27" i="3"/>
  <c r="F5" i="1" s="1"/>
  <c r="F21" i="1" s="1"/>
  <c r="H27" i="3"/>
  <c r="G5" i="1" s="1"/>
  <c r="G21" i="1" s="1"/>
  <c r="I27" i="3"/>
  <c r="H5" i="1" s="1"/>
  <c r="H21" i="1" s="1"/>
  <c r="J27" i="3"/>
  <c r="I5" i="1" s="1"/>
  <c r="I21" i="1" s="1"/>
  <c r="K27" i="3"/>
  <c r="J5" i="1" s="1"/>
  <c r="J21" i="1" s="1"/>
  <c r="L27" i="3"/>
  <c r="K5" i="1" s="1"/>
  <c r="K21" i="1" s="1"/>
  <c r="B5" i="1"/>
  <c r="B21" i="1" s="1"/>
  <c r="N27" i="3" l="1"/>
  <c r="N12" i="2"/>
  <c r="N13" i="2"/>
  <c r="N14" i="2"/>
  <c r="N15" i="2"/>
  <c r="N16" i="2"/>
  <c r="N17" i="2"/>
  <c r="N11" i="2"/>
  <c r="N3" i="2"/>
  <c r="N5" i="2"/>
  <c r="N6" i="2"/>
  <c r="N7" i="2"/>
  <c r="N8" i="2"/>
  <c r="N9" i="2"/>
  <c r="N2" i="2"/>
  <c r="M18" i="2"/>
  <c r="L4" i="1" s="1"/>
  <c r="L18" i="2"/>
  <c r="K4" i="1" s="1"/>
  <c r="K18" i="2"/>
  <c r="J4" i="1" s="1"/>
  <c r="J18" i="2"/>
  <c r="I4" i="1" s="1"/>
  <c r="I18" i="2"/>
  <c r="H4" i="1" s="1"/>
  <c r="H18" i="2"/>
  <c r="G4" i="1" s="1"/>
  <c r="G18" i="2"/>
  <c r="F4" i="1" s="1"/>
  <c r="F18" i="2"/>
  <c r="E4" i="1" s="1"/>
  <c r="E18" i="2"/>
  <c r="D4" i="1" s="1"/>
  <c r="D18" i="2"/>
  <c r="C4" i="1" s="1"/>
  <c r="C18" i="2"/>
  <c r="B4" i="1" s="1"/>
  <c r="M10" i="2"/>
  <c r="L3" i="1" s="1"/>
  <c r="L10" i="2"/>
  <c r="K3" i="1" s="1"/>
  <c r="K10" i="2"/>
  <c r="J3" i="1" s="1"/>
  <c r="J10" i="2"/>
  <c r="I3" i="1" s="1"/>
  <c r="I10" i="2"/>
  <c r="H3" i="1" s="1"/>
  <c r="H10" i="2"/>
  <c r="G3" i="1" s="1"/>
  <c r="G10" i="2"/>
  <c r="F3" i="1" s="1"/>
  <c r="F10" i="2"/>
  <c r="E3" i="1" s="1"/>
  <c r="E10" i="2"/>
  <c r="D3" i="1" s="1"/>
  <c r="D10" i="2"/>
  <c r="C3" i="1" s="1"/>
  <c r="C10" i="2"/>
  <c r="B3" i="1" s="1"/>
  <c r="N10" i="2" l="1"/>
  <c r="N18" i="2"/>
  <c r="B19" i="1"/>
  <c r="C20" i="1" l="1"/>
  <c r="D20" i="1"/>
  <c r="E20" i="1"/>
  <c r="F20" i="1"/>
  <c r="G20" i="1"/>
  <c r="H20" i="1"/>
  <c r="I20" i="1"/>
  <c r="J20" i="1"/>
  <c r="K20" i="1"/>
  <c r="L20" i="1"/>
  <c r="B20" i="1"/>
  <c r="C19" i="1"/>
  <c r="D19" i="1"/>
  <c r="E19" i="1"/>
  <c r="F19" i="1"/>
  <c r="G19" i="1"/>
  <c r="H19" i="1"/>
  <c r="I19" i="1"/>
  <c r="J19" i="1"/>
  <c r="K19" i="1"/>
  <c r="L19" i="1"/>
  <c r="L14" i="1"/>
  <c r="K14" i="1"/>
  <c r="J14" i="1"/>
  <c r="I14" i="1"/>
  <c r="H14" i="1"/>
  <c r="G14" i="1"/>
  <c r="F14" i="1"/>
  <c r="E14" i="1"/>
  <c r="C14" i="1"/>
  <c r="B14" i="1"/>
  <c r="M13" i="1"/>
  <c r="M12" i="1"/>
  <c r="M11" i="1"/>
  <c r="K22" i="1" l="1"/>
  <c r="H22" i="1"/>
  <c r="I22" i="1"/>
  <c r="D22" i="1"/>
  <c r="E22" i="1"/>
  <c r="G22" i="1"/>
  <c r="J22" i="1"/>
  <c r="F22" i="1"/>
  <c r="M20" i="1"/>
  <c r="M19" i="1"/>
  <c r="C22" i="1"/>
  <c r="B22" i="1"/>
  <c r="M14" i="1"/>
  <c r="C6" i="1" l="1"/>
  <c r="D6" i="1"/>
  <c r="E6" i="1"/>
  <c r="F6" i="1"/>
  <c r="G6" i="1"/>
  <c r="H6" i="1"/>
  <c r="I6" i="1"/>
  <c r="J6" i="1"/>
  <c r="K6" i="1"/>
  <c r="B6" i="1"/>
  <c r="M4" i="1"/>
  <c r="M3" i="1"/>
  <c r="M27" i="3" l="1"/>
  <c r="L5" i="1" s="1"/>
  <c r="L21" i="1" l="1"/>
  <c r="M5" i="1"/>
  <c r="M6" i="1" s="1"/>
  <c r="L6" i="1"/>
  <c r="M21" i="1" l="1"/>
  <c r="M22" i="1" s="1"/>
  <c r="L22" i="1"/>
</calcChain>
</file>

<file path=xl/sharedStrings.xml><?xml version="1.0" encoding="utf-8"?>
<sst xmlns="http://schemas.openxmlformats.org/spreadsheetml/2006/main" count="209" uniqueCount="133">
  <si>
    <t>Caution (Yellow Card)</t>
  </si>
  <si>
    <t>Standard Charge (Red Card)</t>
  </si>
  <si>
    <t>Misconduct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</si>
  <si>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</si>
  <si>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</si>
  <si>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</si>
  <si>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</si>
  <si>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</si>
  <si>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</si>
  <si>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</si>
  <si>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</si>
  <si>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</si>
  <si>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</si>
  <si>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Charge</t>
  </si>
  <si>
    <t>TOTAL</t>
  </si>
  <si>
    <t>FA Charge Code</t>
  </si>
  <si>
    <t>Description</t>
  </si>
  <si>
    <t>C1</t>
  </si>
  <si>
    <t>Unsporting behaviour</t>
  </si>
  <si>
    <t>C2</t>
  </si>
  <si>
    <t>Shows dissent by word or action</t>
  </si>
  <si>
    <t>C3</t>
  </si>
  <si>
    <t>Persistently infringing the laws of the game</t>
  </si>
  <si>
    <t>C4</t>
  </si>
  <si>
    <t>Delays the restart of play</t>
  </si>
  <si>
    <t>C5</t>
  </si>
  <si>
    <t>Fails to respect the required distance at a restart</t>
  </si>
  <si>
    <t>C6</t>
  </si>
  <si>
    <t>Enters or re-enters the field of play without the referee's permission</t>
  </si>
  <si>
    <t>C7</t>
  </si>
  <si>
    <t>Deliberately leaves the field of play without the referee's permission</t>
  </si>
  <si>
    <t>S1</t>
  </si>
  <si>
    <t>Serious Foul Play</t>
  </si>
  <si>
    <t>S2</t>
  </si>
  <si>
    <t>Violent Conduct</t>
  </si>
  <si>
    <t>S3</t>
  </si>
  <si>
    <t>Spits at an Opponent or any other person</t>
  </si>
  <si>
    <t>S4</t>
  </si>
  <si>
    <t>S5</t>
  </si>
  <si>
    <t>S6</t>
  </si>
  <si>
    <t>Use of offensive, insulting or abusive language</t>
  </si>
  <si>
    <t>S7</t>
  </si>
  <si>
    <t>Receives a second yellow card in the same match</t>
  </si>
  <si>
    <t>DISMISSALS: TOTAL</t>
  </si>
  <si>
    <t xml:space="preserve">CAUTIONS: TOTAL </t>
  </si>
  <si>
    <t>Charge Description</t>
  </si>
  <si>
    <t>E1 b</t>
  </si>
  <si>
    <t>Failed to comply with the Rules and Regulations of the Football Association</t>
  </si>
  <si>
    <t>E1 e</t>
  </si>
  <si>
    <t>Misconduct under the Rules and Regulations of an Affiliated Association</t>
  </si>
  <si>
    <t>E3 b</t>
  </si>
  <si>
    <t>E3 c</t>
  </si>
  <si>
    <t>E3 d</t>
  </si>
  <si>
    <t>E3 e</t>
  </si>
  <si>
    <t>E3 f</t>
  </si>
  <si>
    <t>E3 g</t>
  </si>
  <si>
    <t>E3 h</t>
  </si>
  <si>
    <t>E3 k</t>
  </si>
  <si>
    <t>E3 j</t>
  </si>
  <si>
    <t>E4</t>
  </si>
  <si>
    <t>E10</t>
  </si>
  <si>
    <t>Failed to comply with a decision of the Association (Player Charge)</t>
  </si>
  <si>
    <t>E12</t>
  </si>
  <si>
    <t>Failed to comply with a decision of the Association (Club Charge)</t>
  </si>
  <si>
    <t>E13</t>
  </si>
  <si>
    <t>Appointing a participant who is suspended. Permitting a suspended participant to be appointed or to continue in role (Affiliated Association, League or Club)</t>
  </si>
  <si>
    <t>E14</t>
  </si>
  <si>
    <t>Failure to report Misconduct</t>
  </si>
  <si>
    <t>E15</t>
  </si>
  <si>
    <t>Making a vexatious or frivolous report</t>
  </si>
  <si>
    <t>E20 a</t>
  </si>
  <si>
    <t>Failed to ensure Players/Spectators/and/or Club Officials conducted themselves in an orderly fashion</t>
  </si>
  <si>
    <t>E20 b</t>
  </si>
  <si>
    <t>Failure to ensure that no Spectators/unauthorised persons encroach onto the pitch</t>
  </si>
  <si>
    <t>MPM</t>
  </si>
  <si>
    <t>Multi-player misconduct</t>
  </si>
  <si>
    <t>R06</t>
  </si>
  <si>
    <t>Respect Charge - Threshold 6 sanctions</t>
  </si>
  <si>
    <t>R10</t>
  </si>
  <si>
    <t>Respect Charge - Threshold 10 sanctions</t>
  </si>
  <si>
    <t>R15</t>
  </si>
  <si>
    <t>Respect Charge - Threshold 15 sanctions</t>
  </si>
  <si>
    <t>R20</t>
  </si>
  <si>
    <t>Respect Charge - Threshold 20 sanctions</t>
  </si>
  <si>
    <r>
      <t xml:space="preserve">Improper Conduct - </t>
    </r>
    <r>
      <rPr>
        <b/>
        <i/>
        <sz val="14"/>
        <color theme="1"/>
        <rFont val="Calibri"/>
        <family val="2"/>
        <scheme val="minor"/>
      </rPr>
      <t>Existing sanction for dismissal clearly insufficient</t>
    </r>
  </si>
  <si>
    <r>
      <t xml:space="preserve">Improper Conduct against a </t>
    </r>
    <r>
      <rPr>
        <b/>
        <sz val="14"/>
        <color theme="0"/>
        <rFont val="Calibri"/>
        <family val="2"/>
        <scheme val="minor"/>
      </rPr>
      <t>Match Official</t>
    </r>
    <r>
      <rPr>
        <sz val="14"/>
        <color theme="0"/>
        <rFont val="Calibri"/>
        <family val="2"/>
        <scheme val="minor"/>
      </rPr>
      <t xml:space="preserve">
</t>
    </r>
    <r>
      <rPr>
        <b/>
        <sz val="14"/>
        <color theme="0"/>
        <rFont val="Calibri"/>
        <family val="2"/>
        <scheme val="minor"/>
      </rPr>
      <t>(</t>
    </r>
    <r>
      <rPr>
        <b/>
        <i/>
        <sz val="14"/>
        <color theme="0"/>
        <rFont val="Calibri"/>
        <family val="2"/>
        <scheme val="minor"/>
      </rPr>
      <t>Including Abusive Language/Behaviour)</t>
    </r>
  </si>
  <si>
    <r>
      <t xml:space="preserve">Improper Conduct
</t>
    </r>
    <r>
      <rPr>
        <b/>
        <i/>
        <sz val="14"/>
        <color theme="1"/>
        <rFont val="Calibri"/>
        <family val="2"/>
        <scheme val="minor"/>
      </rPr>
      <t>(Not including Threatening and/or Abusive Language/Behaviour)</t>
    </r>
  </si>
  <si>
    <r>
      <t>Improper Conduct against a</t>
    </r>
    <r>
      <rPr>
        <b/>
        <sz val="14"/>
        <color theme="0"/>
        <rFont val="Calibri"/>
        <family val="2"/>
        <scheme val="minor"/>
      </rPr>
      <t xml:space="preserve"> Match Official
</t>
    </r>
    <r>
      <rPr>
        <b/>
        <i/>
        <sz val="14"/>
        <color theme="0"/>
        <rFont val="Calibri"/>
        <family val="2"/>
        <scheme val="minor"/>
      </rPr>
      <t>(Including Threatening and/or Abusive Language/Behaviour)</t>
    </r>
  </si>
  <si>
    <r>
      <t xml:space="preserve">Improper Conduct
</t>
    </r>
    <r>
      <rPr>
        <b/>
        <i/>
        <sz val="14"/>
        <color theme="1"/>
        <rFont val="Calibri"/>
        <family val="2"/>
        <scheme val="minor"/>
      </rPr>
      <t>(Including Threatening and/or Abusive Language/Behaviour)</t>
    </r>
  </si>
  <si>
    <r>
      <t xml:space="preserve">Improper Conduct against a </t>
    </r>
    <r>
      <rPr>
        <b/>
        <sz val="14"/>
        <color theme="0"/>
        <rFont val="Calibri"/>
        <family val="2"/>
        <scheme val="minor"/>
      </rPr>
      <t xml:space="preserve">Match Official </t>
    </r>
    <r>
      <rPr>
        <sz val="14"/>
        <color theme="0"/>
        <rFont val="Calibri"/>
        <family val="2"/>
        <scheme val="minor"/>
      </rPr>
      <t xml:space="preserve">
</t>
    </r>
    <r>
      <rPr>
        <b/>
        <i/>
        <sz val="14"/>
        <color theme="0"/>
        <rFont val="Calibri"/>
        <family val="2"/>
        <scheme val="minor"/>
      </rPr>
      <t>(Including Physical Contact, Violent Conduct and Threatening and/or Abusive Language/Behaviour)</t>
    </r>
  </si>
  <si>
    <r>
      <t xml:space="preserve">Improper Conduct 
</t>
    </r>
    <r>
      <rPr>
        <b/>
        <i/>
        <sz val="14"/>
        <color theme="1"/>
        <rFont val="Calibri"/>
        <family val="2"/>
        <scheme val="minor"/>
      </rPr>
      <t>(Including Violent Conduct and Threatening and/or Abusive Language/ Behaviour)</t>
    </r>
  </si>
  <si>
    <r>
      <t xml:space="preserve">Improper Conduct
</t>
    </r>
    <r>
      <rPr>
        <b/>
        <i/>
        <sz val="14"/>
        <color theme="1"/>
        <rFont val="Calibri"/>
        <family val="2"/>
        <scheme val="minor"/>
      </rPr>
      <t>(Including Foul and Abusive Language)</t>
    </r>
  </si>
  <si>
    <r>
      <rPr>
        <b/>
        <sz val="14"/>
        <color theme="1"/>
        <rFont val="Calibri"/>
        <family val="2"/>
        <scheme val="minor"/>
      </rPr>
      <t>Assault</t>
    </r>
    <r>
      <rPr>
        <sz val="14"/>
        <color theme="1"/>
        <rFont val="Calibri"/>
        <family val="2"/>
        <scheme val="minor"/>
      </rPr>
      <t xml:space="preserve"> by Participant on Participant</t>
    </r>
  </si>
  <si>
    <r>
      <t>Assault</t>
    </r>
    <r>
      <rPr>
        <sz val="14"/>
        <color theme="0"/>
        <rFont val="Calibri"/>
        <family val="2"/>
        <scheme val="minor"/>
      </rPr>
      <t xml:space="preserve"> on a</t>
    </r>
    <r>
      <rPr>
        <b/>
        <sz val="14"/>
        <color theme="0"/>
        <rFont val="Calibri"/>
        <family val="2"/>
        <scheme val="minor"/>
      </rPr>
      <t xml:space="preserve"> Match Official</t>
    </r>
  </si>
  <si>
    <r>
      <rPr>
        <b/>
        <sz val="14"/>
        <color theme="1"/>
        <rFont val="Calibri"/>
        <family val="2"/>
        <scheme val="minor"/>
      </rPr>
      <t>Discrimination</t>
    </r>
    <r>
      <rPr>
        <sz val="14"/>
        <color theme="1"/>
        <rFont val="Calibri"/>
        <family val="2"/>
        <scheme val="minor"/>
      </rPr>
      <t xml:space="preserve"> on the Grounds of origin/colour/race/nationality/religion/sex/sexual orientation/disability etc</t>
    </r>
  </si>
  <si>
    <t>Denies the opposing team a goal or an obvious goal scoring opportunity by deliberately handling the ball</t>
  </si>
  <si>
    <t>Denies an obvious goal scoring opportunity to an opponent moving towards the player's goal by an offence punishable by a free kick or a penalty kick</t>
  </si>
  <si>
    <t>E3 i</t>
  </si>
  <si>
    <t>C2 SB</t>
  </si>
  <si>
    <t>Shows dissent by word or action (Sin-Bin Pilot)</t>
  </si>
  <si>
    <t>Monthly Charged Cases by MATCH DATE 2018-2019</t>
  </si>
  <si>
    <t>Pre</t>
  </si>
  <si>
    <t>Monthly Charged Cases by MATCH DATE 2019-2020</t>
  </si>
  <si>
    <t>Variance 2019-2020 from 2018-2019</t>
  </si>
  <si>
    <t>SOW01</t>
  </si>
  <si>
    <t>SOW02</t>
  </si>
  <si>
    <t>SOW03</t>
  </si>
  <si>
    <t>SOW04</t>
  </si>
  <si>
    <t>SOW06</t>
  </si>
  <si>
    <t>SOW07</t>
  </si>
  <si>
    <t>SOW05</t>
  </si>
  <si>
    <t>SOW08</t>
  </si>
  <si>
    <t>SOW09</t>
  </si>
  <si>
    <t>SOW10</t>
  </si>
  <si>
    <t>SOW11</t>
  </si>
  <si>
    <t>SOW12</t>
  </si>
  <si>
    <t>SOW13</t>
  </si>
  <si>
    <t>Delaying the restart of play by their team</t>
  </si>
  <si>
    <t>Deliberately entering the technical area of the opposing team [non-confrontational]</t>
  </si>
  <si>
    <t>Dissent by word or action</t>
  </si>
  <si>
    <t>Entering the Referee Review Area [RRA]</t>
  </si>
  <si>
    <t>Excessively showing the TV signal for a VAR 'review'</t>
  </si>
  <si>
    <t>Excessively/persistently gesturing for a red or yellow card</t>
  </si>
  <si>
    <t>Gestures which show a clear lack of respect for the Match Officials e.g. sarcastic clapping</t>
  </si>
  <si>
    <t>Gesturing or acting in a provocative or inflammatory manner</t>
  </si>
  <si>
    <t>Persistent unacceptable behaviour [including repeated warning offences]</t>
  </si>
  <si>
    <t>Showing a lack or respect for the game</t>
  </si>
  <si>
    <t>Throwing/kicking drinks bottles or other objects</t>
  </si>
  <si>
    <t>Other</t>
  </si>
  <si>
    <t>Stage 1 Warnings</t>
  </si>
  <si>
    <t>Clearly/persistently not repecting the confines of their team's technical area</t>
  </si>
  <si>
    <t>FA Code</t>
  </si>
  <si>
    <t>Stage 1 Warning [Non-playing Caution]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</si>
</sst>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FFFF"/>
      <name val="Arial"/>
      <family val="2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16365C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/>
    <xf numFmtId="3" fontId="4" fillId="0" borderId="0" xfId="0" applyNumberFormat="1" applyFont="1"/>
    <xf numFmtId="3" fontId="1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0" fillId="0" borderId="1" xfId="0" applyNumberFormat="1" applyBorder="1"/>
    <xf numFmtId="3" fontId="1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/>
    <xf numFmtId="49" fontId="5" fillId="0" borderId="0" xfId="0" applyNumberFormat="1" applyFont="1"/>
    <xf numFmtId="49" fontId="4" fillId="0" borderId="0" xfId="0" applyNumberFormat="1" applyFont="1"/>
    <xf numFmtId="49" fontId="6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justify"/>
    </xf>
    <xf numFmtId="49" fontId="10" fillId="0" borderId="0" xfId="0" applyNumberFormat="1" applyFont="1"/>
    <xf numFmtId="0" fontId="4" fillId="0" borderId="0" xfId="0" applyFont="1" applyAlignment="1">
      <alignment vertical="top" wrapText="1" readingOrder="1"/>
    </xf>
    <xf numFmtId="0" fontId="9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vertical="top" wrapText="1" readingOrder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top" wrapText="1" readingOrder="1"/>
    </xf>
    <xf numFmtId="49" fontId="4" fillId="0" borderId="0" xfId="0" applyNumberFormat="1" applyFont="1" applyAlignment="1">
      <alignment vertical="top" wrapText="1" readingOrder="1"/>
    </xf>
    <xf numFmtId="0" fontId="4" fillId="0" borderId="0" xfId="0" applyFont="1" applyAlignment="1">
      <alignment vertical="justify" wrapText="1"/>
    </xf>
    <xf numFmtId="0" fontId="9" fillId="2" borderId="0" xfId="0" applyFont="1" applyFill="1" applyAlignment="1">
      <alignment horizontal="center" vertical="justify"/>
    </xf>
    <xf numFmtId="0" fontId="12" fillId="2" borderId="0" xfId="0" applyFont="1" applyFill="1" applyAlignment="1">
      <alignment vertical="justify" wrapText="1"/>
    </xf>
    <xf numFmtId="1" fontId="5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 readingOrder="1"/>
    </xf>
    <xf numFmtId="1" fontId="2" fillId="0" borderId="1" xfId="0" applyNumberFormat="1" applyFont="1" applyBorder="1"/>
    <xf numFmtId="1" fontId="7" fillId="0" borderId="1" xfId="0" applyNumberFormat="1" applyFont="1" applyBorder="1"/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5" fillId="0" borderId="0" xfId="0" applyNumberFormat="1" applyFont="1" applyAlignment="1">
      <alignment vertical="justify"/>
    </xf>
    <xf numFmtId="49" fontId="5" fillId="0" borderId="0" xfId="0" applyNumberFormat="1" applyFont="1" applyAlignment="1"/>
    <xf numFmtId="49" fontId="5" fillId="0" borderId="0" xfId="0" applyNumberFormat="1" applyFont="1" applyAlignment="1">
      <alignment vertical="justify" wrapText="1"/>
    </xf>
    <xf numFmtId="0" fontId="9" fillId="2" borderId="1" xfId="0" applyFont="1" applyFill="1" applyBorder="1" applyAlignment="1">
      <alignment horizontal="center" vertical="justify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justify"/>
    </xf>
    <xf numFmtId="0" fontId="8" fillId="2" borderId="0" xfId="0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3" fontId="15" fillId="2" borderId="0" xfId="0" applyNumberFormat="1" applyFont="1" applyFill="1" applyAlignment="1">
      <alignment horizontal="left"/>
    </xf>
    <xf numFmtId="3" fontId="15" fillId="2" borderId="0" xfId="0" applyNumberFormat="1" applyFont="1" applyFill="1" applyAlignment="1">
      <alignment horizontal="center"/>
    </xf>
    <xf numFmtId="3" fontId="2" fillId="0" borderId="0" xfId="0" applyNumberFormat="1" applyFont="1"/>
    <xf numFmtId="3" fontId="15" fillId="3" borderId="1" xfId="0" applyNumberFormat="1" applyFont="1" applyFill="1" applyBorder="1" applyAlignment="1">
      <alignment horizontal="left"/>
    </xf>
    <xf numFmtId="3" fontId="15" fillId="3" borderId="1" xfId="0" applyNumberFormat="1" applyFont="1" applyFill="1" applyBorder="1" applyAlignment="1">
      <alignment horizontal="center"/>
    </xf>
    <xf numFmtId="0" fontId="2" fillId="0" borderId="0" xfId="0" applyFont="1"/>
    <xf numFmtId="0" fontId="16" fillId="4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3" fontId="1" fillId="0" borderId="4" xfId="0" applyNumberFormat="1" applyFont="1" applyBorder="1" applyAlignment="1">
      <alignment horizontal="left"/>
    </xf>
    <xf numFmtId="3" fontId="0" fillId="0" borderId="5" xfId="0" applyNumberFormat="1" applyFont="1" applyBorder="1"/>
    <xf numFmtId="3" fontId="2" fillId="0" borderId="6" xfId="0" applyNumberFormat="1" applyFont="1" applyBorder="1"/>
    <xf numFmtId="3" fontId="0" fillId="0" borderId="5" xfId="0" applyNumberFormat="1" applyBorder="1"/>
    <xf numFmtId="3" fontId="1" fillId="0" borderId="2" xfId="0" applyNumberFormat="1" applyFont="1" applyFill="1" applyBorder="1"/>
    <xf numFmtId="3" fontId="0" fillId="0" borderId="2" xfId="0" applyNumberFormat="1" applyBorder="1"/>
    <xf numFmtId="3" fontId="2" fillId="0" borderId="2" xfId="0" applyNumberFormat="1" applyFont="1" applyBorder="1"/>
    <xf numFmtId="0" fontId="0" fillId="0" borderId="0" xfId="0" applyAlignment="1"/>
    <xf numFmtId="0" fontId="5" fillId="0" borderId="0" xfId="0" applyFont="1" applyAlignment="1"/>
    <xf numFmtId="0" fontId="4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16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0" xfId="0" applyFont="1"/>
    <xf numFmtId="3" fontId="2" fillId="0" borderId="0" xfId="0" applyNumberFormat="1" applyFont="1"/>
    <xf numFmtId="3" fontId="2" fillId="0" borderId="7" xfId="0" applyNumberFormat="1" applyFont="1" applyBorder="1"/>
    <xf numFmtId="3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24"/>
  <sheetViews>
    <sheetView tabSelected="1" zoomScaleNormal="100" zoomScalePageLayoutView="90" workbookViewId="0">
      <selection activeCell="F11" sqref="F11"/>
    </sheetView>
  </sheetViews>
  <sheetFormatPr defaultRowHeight="20.100000000000001" customHeight="1" x14ac:dyDescent="0.25"/>
  <cols>
    <col min="1" max="1" width="30.7109375" customWidth="1"/>
    <col min="13" max="13" width="13.7109375" style="1" customWidth="1"/>
  </cols>
  <sheetData>
    <row r="1" spans="1:13" ht="20.100000000000001" customHeight="1" x14ac:dyDescent="0.25">
      <c r="A1" s="75" t="s">
        <v>102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3" customFormat="1" ht="20.100000000000001" customHeight="1" x14ac:dyDescent="0.25">
      <c r="A2" s="50" t="s">
        <v>13</v>
      </c>
      <c r="B2" s="51" t="s">
        <v>101</v>
      </c>
      <c r="C2" s="51" t="s">
        <v>3</v>
      </c>
      <c r="D2" s="51" t="s">
        <v>4</v>
      </c>
      <c r="E2" s="51" t="s">
        <v>5</v>
      </c>
      <c r="F2" s="51" t="s">
        <v>6</v>
      </c>
      <c r="G2" s="51" t="s">
        <v>7</v>
      </c>
      <c r="H2" s="51" t="s">
        <v>8</v>
      </c>
      <c r="I2" s="51" t="s">
        <v>9</v>
      </c>
      <c r="J2" s="51" t="s">
        <v>10</v>
      </c>
      <c r="K2" s="51" t="s">
        <v>11</v>
      </c>
      <c r="L2" s="51" t="s">
        <v>12</v>
      </c>
      <c r="M2" s="51" t="s">
        <v>14</v>
      </c>
    </row>
    <row r="3" spans="1:13" ht="20.100000000000001" customHeight="1" x14ac:dyDescent="0.25">
      <c r="A3" s="4" t="s">
        <v>0</v>
      </c>
      <c r="B3" s="4">
        <f>'Field Offences'!C10</f>
        <v>65</v>
      </c>
      <c r="C3" s="4">
        <f>'Field Offences'!D10</f>
        <v>645</v>
      </c>
      <c r="D3" s="4">
        <f>'Field Offences'!E10</f>
        <v>2257</v>
      </c>
      <c r="E3" s="4">
        <f>'Field Offences'!F10</f>
        <v>1762</v>
      </c>
      <c r="F3" s="4">
        <f>'Field Offences'!G10</f>
        <v>0</v>
      </c>
      <c r="G3" s="4">
        <f>'Field Offences'!H10</f>
        <v>0</v>
      </c>
      <c r="H3" s="4">
        <f>'Field Offences'!I10</f>
        <v>0</v>
      </c>
      <c r="I3" s="4">
        <f>'Field Offences'!J10</f>
        <v>0</v>
      </c>
      <c r="J3" s="4">
        <f>'Field Offences'!K10</f>
        <v>0</v>
      </c>
      <c r="K3" s="4">
        <f>'Field Offences'!L10</f>
        <v>0</v>
      </c>
      <c r="L3" s="4">
        <f>'Field Offences'!M10</f>
        <v>0</v>
      </c>
      <c r="M3" s="6">
        <f>SUM(B3:L3)</f>
        <v>4729</v>
      </c>
    </row>
    <row r="4" spans="1:13" ht="20.100000000000001" customHeight="1" x14ac:dyDescent="0.25">
      <c r="A4" s="4" t="s">
        <v>1</v>
      </c>
      <c r="B4" s="4">
        <f>'Field Offences'!$C$18</f>
        <v>13</v>
      </c>
      <c r="C4" s="4">
        <f>'Field Offences'!$D$18</f>
        <v>57</v>
      </c>
      <c r="D4" s="4">
        <f>'Field Offences'!$E$18</f>
        <v>237</v>
      </c>
      <c r="E4" s="4">
        <f>'Field Offences'!$F$18</f>
        <v>197</v>
      </c>
      <c r="F4" s="4">
        <f>'Field Offences'!$G$18</f>
        <v>0</v>
      </c>
      <c r="G4" s="4">
        <f>'Field Offences'!$H$18</f>
        <v>0</v>
      </c>
      <c r="H4" s="4">
        <f>'Field Offences'!I18</f>
        <v>0</v>
      </c>
      <c r="I4" s="4">
        <f>'Field Offences'!J18</f>
        <v>0</v>
      </c>
      <c r="J4" s="4">
        <f>'Field Offences'!K18</f>
        <v>0</v>
      </c>
      <c r="K4" s="4">
        <f>'Field Offences'!L18</f>
        <v>0</v>
      </c>
      <c r="L4" s="4">
        <f>'Field Offences'!M18</f>
        <v>0</v>
      </c>
      <c r="M4" s="6">
        <f>SUM(B4:L4)</f>
        <v>504</v>
      </c>
    </row>
    <row r="5" spans="1:13" ht="20.100000000000001" customHeight="1" x14ac:dyDescent="0.25">
      <c r="A5" s="4" t="s">
        <v>2</v>
      </c>
      <c r="B5" s="4">
        <f>'Misconduct Cases'!C27</f>
        <v>16</v>
      </c>
      <c r="C5" s="4">
        <f>'Misconduct Cases'!D27</f>
        <v>17</v>
      </c>
      <c r="D5" s="4">
        <f>'Misconduct Cases'!E27</f>
        <v>95</v>
      </c>
      <c r="E5" s="4">
        <f>'Misconduct Cases'!F27</f>
        <v>113</v>
      </c>
      <c r="F5" s="4">
        <f>'Misconduct Cases'!G27</f>
        <v>0</v>
      </c>
      <c r="G5" s="4">
        <f>'Misconduct Cases'!H27</f>
        <v>0</v>
      </c>
      <c r="H5" s="4">
        <f>'Misconduct Cases'!I27</f>
        <v>0</v>
      </c>
      <c r="I5" s="4">
        <f>'Misconduct Cases'!J27</f>
        <v>0</v>
      </c>
      <c r="J5" s="4">
        <f>'Misconduct Cases'!K27</f>
        <v>0</v>
      </c>
      <c r="K5" s="4">
        <f>'Misconduct Cases'!L27</f>
        <v>0</v>
      </c>
      <c r="L5" s="4">
        <f>'Misconduct Cases'!M27</f>
        <v>0</v>
      </c>
      <c r="M5" s="6">
        <f>SUM(B5:L5)</f>
        <v>241</v>
      </c>
    </row>
    <row r="6" spans="1:13" s="2" customFormat="1" ht="20.100000000000001" customHeight="1" x14ac:dyDescent="0.25">
      <c r="A6" s="7" t="s">
        <v>14</v>
      </c>
      <c r="B6" s="8">
        <f t="shared" ref="B6:M6" si="0">SUM(B3:B5)</f>
        <v>94</v>
      </c>
      <c r="C6" s="8">
        <f t="shared" si="0"/>
        <v>719</v>
      </c>
      <c r="D6" s="8">
        <f t="shared" si="0"/>
        <v>2589</v>
      </c>
      <c r="E6" s="8">
        <f t="shared" si="0"/>
        <v>2072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5474</v>
      </c>
    </row>
    <row r="7" spans="1:13" s="57" customFormat="1" ht="10.15" customHeight="1" thickBot="1" x14ac:dyDescent="0.3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ht="20.100000000000001" customHeight="1" thickBot="1" x14ac:dyDescent="0.3">
      <c r="A8" s="61" t="s">
        <v>129</v>
      </c>
      <c r="B8" s="64">
        <f>'Stage 1 Warnings'!C15</f>
        <v>0</v>
      </c>
      <c r="C8" s="64">
        <f>'Stage 1 Warnings'!D15</f>
        <v>17</v>
      </c>
      <c r="D8" s="64">
        <f>'Stage 1 Warnings'!E15</f>
        <v>27</v>
      </c>
      <c r="E8" s="64">
        <f>'Stage 1 Warnings'!F15</f>
        <v>18</v>
      </c>
      <c r="F8" s="64">
        <f>'Stage 1 Warnings'!G15</f>
        <v>0</v>
      </c>
      <c r="G8" s="64">
        <f>'Stage 1 Warnings'!H15</f>
        <v>0</v>
      </c>
      <c r="H8" s="64">
        <f>'Stage 1 Warnings'!I15</f>
        <v>0</v>
      </c>
      <c r="I8" s="64">
        <f>'Stage 1 Warnings'!J15</f>
        <v>0</v>
      </c>
      <c r="J8" s="64">
        <f>'Stage 1 Warnings'!K15</f>
        <v>0</v>
      </c>
      <c r="K8" s="64">
        <f>'Stage 1 Warnings'!L15</f>
        <v>0</v>
      </c>
      <c r="L8" s="64">
        <f>'Stage 1 Warnings'!M15</f>
        <v>0</v>
      </c>
      <c r="M8" s="63">
        <f>SUM(B8:L8)</f>
        <v>62</v>
      </c>
    </row>
    <row r="9" spans="1:13" ht="20.100000000000001" customHeight="1" x14ac:dyDescent="0.25">
      <c r="A9" s="76" t="s">
        <v>100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20.100000000000001" customHeight="1" x14ac:dyDescent="0.25">
      <c r="A10" s="52" t="s">
        <v>13</v>
      </c>
      <c r="B10" s="53" t="s">
        <v>101</v>
      </c>
      <c r="C10" s="53" t="s">
        <v>3</v>
      </c>
      <c r="D10" s="53" t="s">
        <v>4</v>
      </c>
      <c r="E10" s="53" t="s">
        <v>5</v>
      </c>
      <c r="F10" s="53" t="s">
        <v>6</v>
      </c>
      <c r="G10" s="53" t="s">
        <v>7</v>
      </c>
      <c r="H10" s="53" t="s">
        <v>8</v>
      </c>
      <c r="I10" s="53" t="s">
        <v>9</v>
      </c>
      <c r="J10" s="53" t="s">
        <v>10</v>
      </c>
      <c r="K10" s="53" t="s">
        <v>11</v>
      </c>
      <c r="L10" s="53" t="s">
        <v>12</v>
      </c>
      <c r="M10" s="53" t="s">
        <v>14</v>
      </c>
    </row>
    <row r="11" spans="1:13" ht="20.100000000000001" customHeight="1" x14ac:dyDescent="0.25">
      <c r="A11" s="4" t="s">
        <v>0</v>
      </c>
      <c r="B11" s="4">
        <v>34</v>
      </c>
      <c r="C11" s="4">
        <v>574</v>
      </c>
      <c r="D11" s="4">
        <v>2400</v>
      </c>
      <c r="E11" s="4">
        <v>2083</v>
      </c>
      <c r="F11" s="4"/>
      <c r="G11" s="4"/>
      <c r="H11" s="4"/>
      <c r="I11" s="4"/>
      <c r="J11" s="4"/>
      <c r="K11" s="4"/>
      <c r="L11" s="4"/>
      <c r="M11" s="6">
        <f>SUM(B11:L11)</f>
        <v>5091</v>
      </c>
    </row>
    <row r="12" spans="1:13" ht="20.100000000000001" customHeight="1" x14ac:dyDescent="0.25">
      <c r="A12" s="4" t="s">
        <v>1</v>
      </c>
      <c r="B12" s="4">
        <v>7</v>
      </c>
      <c r="C12" s="4">
        <v>51</v>
      </c>
      <c r="D12" s="4">
        <v>287</v>
      </c>
      <c r="E12" s="4">
        <v>257</v>
      </c>
      <c r="F12" s="4"/>
      <c r="G12" s="4"/>
      <c r="H12" s="4"/>
      <c r="I12" s="4"/>
      <c r="J12" s="4"/>
      <c r="K12" s="4"/>
      <c r="L12" s="4"/>
      <c r="M12" s="6">
        <f>SUM(B12:L12)</f>
        <v>602</v>
      </c>
    </row>
    <row r="13" spans="1:13" ht="20.100000000000001" customHeight="1" x14ac:dyDescent="0.25">
      <c r="A13" s="4" t="s">
        <v>2</v>
      </c>
      <c r="B13" s="4">
        <v>15</v>
      </c>
      <c r="C13" s="4">
        <v>22</v>
      </c>
      <c r="D13" s="4">
        <v>125</v>
      </c>
      <c r="E13" s="4">
        <v>99</v>
      </c>
      <c r="F13" s="4"/>
      <c r="G13" s="4"/>
      <c r="H13" s="4"/>
      <c r="I13" s="4"/>
      <c r="J13" s="4"/>
      <c r="K13" s="4"/>
      <c r="L13" s="4"/>
      <c r="M13" s="6">
        <f>SUM(B13:L13)</f>
        <v>261</v>
      </c>
    </row>
    <row r="14" spans="1:13" ht="20.100000000000001" customHeight="1" x14ac:dyDescent="0.25">
      <c r="A14" s="7" t="s">
        <v>14</v>
      </c>
      <c r="B14" s="8">
        <f t="shared" ref="B14:M14" si="1">SUM(B11:B13)</f>
        <v>56</v>
      </c>
      <c r="C14" s="8">
        <f t="shared" si="1"/>
        <v>647</v>
      </c>
      <c r="D14" s="54">
        <f t="shared" si="1"/>
        <v>2812</v>
      </c>
      <c r="E14" s="8">
        <f t="shared" si="1"/>
        <v>2439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8">
        <f t="shared" si="1"/>
        <v>5954</v>
      </c>
    </row>
    <row r="15" spans="1:13" ht="10.15" customHeight="1" thickBot="1" x14ac:dyDescent="0.3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20.100000000000001" customHeight="1" thickBot="1" x14ac:dyDescent="0.3">
      <c r="A16" s="61" t="s">
        <v>129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3">
        <v>0</v>
      </c>
    </row>
    <row r="17" spans="1:13" ht="20.100000000000001" customHeight="1" x14ac:dyDescent="0.25">
      <c r="A17" s="77" t="s">
        <v>103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20.100000000000001" customHeight="1" x14ac:dyDescent="0.25">
      <c r="A18" s="55" t="s">
        <v>13</v>
      </c>
      <c r="B18" s="56" t="s">
        <v>101</v>
      </c>
      <c r="C18" s="56" t="s">
        <v>3</v>
      </c>
      <c r="D18" s="56" t="s">
        <v>4</v>
      </c>
      <c r="E18" s="56" t="s">
        <v>5</v>
      </c>
      <c r="F18" s="56" t="s">
        <v>6</v>
      </c>
      <c r="G18" s="56" t="s">
        <v>7</v>
      </c>
      <c r="H18" s="56" t="s">
        <v>8</v>
      </c>
      <c r="I18" s="56" t="s">
        <v>9</v>
      </c>
      <c r="J18" s="56" t="s">
        <v>10</v>
      </c>
      <c r="K18" s="56" t="s">
        <v>11</v>
      </c>
      <c r="L18" s="56" t="s">
        <v>12</v>
      </c>
      <c r="M18" s="56" t="s">
        <v>14</v>
      </c>
    </row>
    <row r="19" spans="1:13" ht="20.100000000000001" customHeight="1" x14ac:dyDescent="0.25">
      <c r="A19" s="9" t="s">
        <v>0</v>
      </c>
      <c r="B19" s="9">
        <f t="shared" ref="B19:L19" si="2">B3-B11</f>
        <v>31</v>
      </c>
      <c r="C19" s="9">
        <f t="shared" si="2"/>
        <v>71</v>
      </c>
      <c r="D19" s="9">
        <f t="shared" si="2"/>
        <v>-143</v>
      </c>
      <c r="E19" s="9">
        <f t="shared" si="2"/>
        <v>-321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10">
        <f>SUM(B19:L19)</f>
        <v>-362</v>
      </c>
    </row>
    <row r="20" spans="1:13" ht="20.100000000000001" customHeight="1" x14ac:dyDescent="0.25">
      <c r="A20" s="9" t="s">
        <v>1</v>
      </c>
      <c r="B20" s="9">
        <f t="shared" ref="B20:L20" si="3">B4-B12</f>
        <v>6</v>
      </c>
      <c r="C20" s="9">
        <f t="shared" si="3"/>
        <v>6</v>
      </c>
      <c r="D20" s="9">
        <f t="shared" si="3"/>
        <v>-50</v>
      </c>
      <c r="E20" s="9">
        <f t="shared" si="3"/>
        <v>-60</v>
      </c>
      <c r="F20" s="9">
        <f t="shared" si="3"/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10">
        <f>SUM(B20:L20)</f>
        <v>-98</v>
      </c>
    </row>
    <row r="21" spans="1:13" ht="20.100000000000001" customHeight="1" x14ac:dyDescent="0.25">
      <c r="A21" s="9" t="s">
        <v>2</v>
      </c>
      <c r="B21" s="9">
        <f t="shared" ref="B21:L21" si="4">B5-B13</f>
        <v>1</v>
      </c>
      <c r="C21" s="9">
        <f t="shared" si="4"/>
        <v>-5</v>
      </c>
      <c r="D21" s="9">
        <f t="shared" si="4"/>
        <v>-30</v>
      </c>
      <c r="E21" s="9">
        <f t="shared" si="4"/>
        <v>14</v>
      </c>
      <c r="F21" s="9">
        <f t="shared" si="4"/>
        <v>0</v>
      </c>
      <c r="G21" s="9">
        <f t="shared" si="4"/>
        <v>0</v>
      </c>
      <c r="H21" s="9">
        <f t="shared" si="4"/>
        <v>0</v>
      </c>
      <c r="I21" s="9">
        <f t="shared" si="4"/>
        <v>0</v>
      </c>
      <c r="J21" s="9">
        <f t="shared" si="4"/>
        <v>0</v>
      </c>
      <c r="K21" s="9">
        <f t="shared" si="4"/>
        <v>0</v>
      </c>
      <c r="L21" s="9">
        <f t="shared" si="4"/>
        <v>0</v>
      </c>
      <c r="M21" s="10">
        <f>SUM(B21:L21)</f>
        <v>-20</v>
      </c>
    </row>
    <row r="22" spans="1:13" ht="20.100000000000001" customHeight="1" x14ac:dyDescent="0.25">
      <c r="A22" s="11" t="s">
        <v>14</v>
      </c>
      <c r="B22" s="12">
        <f t="shared" ref="B22:M22" si="5">SUM(B19:B21)</f>
        <v>38</v>
      </c>
      <c r="C22" s="12">
        <f t="shared" si="5"/>
        <v>72</v>
      </c>
      <c r="D22" s="12">
        <f t="shared" si="5"/>
        <v>-223</v>
      </c>
      <c r="E22" s="12">
        <f t="shared" si="5"/>
        <v>-367</v>
      </c>
      <c r="F22" s="12">
        <f t="shared" si="5"/>
        <v>0</v>
      </c>
      <c r="G22" s="12">
        <f t="shared" si="5"/>
        <v>0</v>
      </c>
      <c r="H22" s="12">
        <f t="shared" si="5"/>
        <v>0</v>
      </c>
      <c r="I22" s="12">
        <f t="shared" si="5"/>
        <v>0</v>
      </c>
      <c r="J22" s="12">
        <f t="shared" si="5"/>
        <v>0</v>
      </c>
      <c r="K22" s="12">
        <f t="shared" si="5"/>
        <v>0</v>
      </c>
      <c r="L22" s="12">
        <f t="shared" si="5"/>
        <v>0</v>
      </c>
      <c r="M22" s="12">
        <f t="shared" si="5"/>
        <v>-480</v>
      </c>
    </row>
    <row r="23" spans="1:13" ht="10.15" customHeight="1" thickBot="1" x14ac:dyDescent="0.3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3" ht="20.100000000000001" customHeight="1" thickBot="1" x14ac:dyDescent="0.3">
      <c r="A24" s="65" t="s">
        <v>129</v>
      </c>
      <c r="B24" s="66">
        <f>B8-B16</f>
        <v>0</v>
      </c>
      <c r="C24" s="66">
        <f t="shared" ref="C24:M24" si="6">C8-C16</f>
        <v>17</v>
      </c>
      <c r="D24" s="66">
        <f t="shared" si="6"/>
        <v>27</v>
      </c>
      <c r="E24" s="66">
        <f t="shared" si="6"/>
        <v>18</v>
      </c>
      <c r="F24" s="66">
        <f t="shared" si="6"/>
        <v>0</v>
      </c>
      <c r="G24" s="66">
        <f t="shared" si="6"/>
        <v>0</v>
      </c>
      <c r="H24" s="66">
        <f t="shared" si="6"/>
        <v>0</v>
      </c>
      <c r="I24" s="66">
        <f t="shared" si="6"/>
        <v>0</v>
      </c>
      <c r="J24" s="66">
        <f t="shared" si="6"/>
        <v>0</v>
      </c>
      <c r="K24" s="66">
        <f t="shared" si="6"/>
        <v>0</v>
      </c>
      <c r="L24" s="66">
        <f t="shared" si="6"/>
        <v>0</v>
      </c>
      <c r="M24" s="67">
        <f t="shared" si="6"/>
        <v>62</v>
      </c>
    </row>
  </sheetData>
  <mergeCells count="6">
    <mergeCell ref="A23:M23"/>
    <mergeCell ref="A1:M1"/>
    <mergeCell ref="A9:M9"/>
    <mergeCell ref="A17:M17"/>
    <mergeCell ref="A7:M7"/>
    <mergeCell ref="A15:M15"/>
  </mergeCells>
  <conditionalFormatting sqref="B19:M22">
    <cfRule type="iconSet" priority="3">
      <iconSet reverse="1">
        <cfvo type="percent" val="0"/>
        <cfvo type="num" val="0"/>
        <cfvo type="num" val="0.1" gte="0"/>
      </iconSet>
    </cfRule>
  </conditionalFormatting>
  <conditionalFormatting sqref="B24:M24">
    <cfRule type="iconSet" priority="1">
      <iconSet reverse="1">
        <cfvo type="percent" val="0"/>
        <cfvo type="num" val="0"/>
        <cfvo type="num" val="0.1" gte="0"/>
      </iconSet>
    </cfRule>
  </conditionalFormatting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&amp;L&amp;"-,Bold"&amp;18Birmingham County Football Association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18"/>
  <sheetViews>
    <sheetView zoomScaleNormal="100" zoomScaleSheetLayoutView="70" zoomScalePage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" sqref="G2"/>
    </sheetView>
  </sheetViews>
  <sheetFormatPr defaultRowHeight="15" x14ac:dyDescent="0.25"/>
  <cols>
    <col min="1" max="1" width="9.7109375" customWidth="1"/>
    <col min="2" max="2" width="56.28515625" customWidth="1"/>
  </cols>
  <sheetData>
    <row r="1" spans="1:14" ht="47.25" x14ac:dyDescent="0.25">
      <c r="A1" s="47" t="s">
        <v>15</v>
      </c>
      <c r="B1" s="48" t="s">
        <v>16</v>
      </c>
      <c r="C1" s="49" t="s">
        <v>101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49" t="s">
        <v>10</v>
      </c>
      <c r="L1" s="49" t="s">
        <v>11</v>
      </c>
      <c r="M1" s="49" t="s">
        <v>12</v>
      </c>
      <c r="N1" s="49" t="s">
        <v>14</v>
      </c>
    </row>
    <row r="2" spans="1:14" ht="28.15" customHeight="1" x14ac:dyDescent="0.3">
      <c r="A2" s="41" t="s">
        <v>17</v>
      </c>
      <c r="B2" s="41" t="s">
        <v>18</v>
      </c>
      <c r="C2" s="5">
        <v>42</v>
      </c>
      <c r="D2" s="5">
        <v>473</v>
      </c>
      <c r="E2" s="5">
        <v>1530</v>
      </c>
      <c r="F2" s="5">
        <v>1259</v>
      </c>
      <c r="G2" s="5"/>
      <c r="H2" s="5"/>
      <c r="I2" s="5"/>
      <c r="J2" s="5"/>
      <c r="K2" s="5"/>
      <c r="L2" s="5"/>
      <c r="M2" s="5"/>
      <c r="N2" s="5">
        <f>SUM(C2:M2)</f>
        <v>3304</v>
      </c>
    </row>
    <row r="3" spans="1:14" ht="28.15" customHeight="1" x14ac:dyDescent="0.3">
      <c r="A3" s="41" t="s">
        <v>19</v>
      </c>
      <c r="B3" s="41" t="s">
        <v>20</v>
      </c>
      <c r="C3" s="5">
        <v>2</v>
      </c>
      <c r="D3" s="5">
        <v>7</v>
      </c>
      <c r="E3" s="5">
        <v>21</v>
      </c>
      <c r="F3" s="5">
        <v>13</v>
      </c>
      <c r="G3" s="5"/>
      <c r="H3" s="5"/>
      <c r="I3" s="5"/>
      <c r="J3" s="5"/>
      <c r="K3" s="5"/>
      <c r="L3" s="5"/>
      <c r="M3" s="5"/>
      <c r="N3" s="5">
        <f t="shared" ref="N3:N9" si="0">SUM(C3:M3)</f>
        <v>43</v>
      </c>
    </row>
    <row r="4" spans="1:14" ht="28.15" customHeight="1" x14ac:dyDescent="0.3">
      <c r="A4" s="41" t="s">
        <v>98</v>
      </c>
      <c r="B4" s="41" t="s">
        <v>99</v>
      </c>
      <c r="C4" s="5">
        <v>11</v>
      </c>
      <c r="D4" s="5">
        <v>76</v>
      </c>
      <c r="E4" s="5">
        <v>434</v>
      </c>
      <c r="F4" s="5">
        <v>273</v>
      </c>
      <c r="G4" s="5"/>
      <c r="H4" s="5"/>
      <c r="I4" s="5"/>
      <c r="J4" s="5"/>
      <c r="K4" s="5"/>
      <c r="L4" s="5"/>
      <c r="M4" s="5"/>
      <c r="N4" s="5">
        <f t="shared" si="0"/>
        <v>794</v>
      </c>
    </row>
    <row r="5" spans="1:14" ht="28.15" customHeight="1" x14ac:dyDescent="0.3">
      <c r="A5" s="41" t="s">
        <v>21</v>
      </c>
      <c r="B5" s="41" t="s">
        <v>22</v>
      </c>
      <c r="C5" s="5">
        <v>5</v>
      </c>
      <c r="D5" s="5">
        <v>47</v>
      </c>
      <c r="E5" s="5">
        <v>150</v>
      </c>
      <c r="F5" s="5">
        <v>116</v>
      </c>
      <c r="G5" s="5"/>
      <c r="H5" s="5"/>
      <c r="I5" s="5"/>
      <c r="J5" s="5"/>
      <c r="K5" s="5"/>
      <c r="L5" s="5"/>
      <c r="M5" s="5"/>
      <c r="N5" s="5">
        <f t="shared" si="0"/>
        <v>318</v>
      </c>
    </row>
    <row r="6" spans="1:14" ht="28.15" customHeight="1" x14ac:dyDescent="0.3">
      <c r="A6" s="41" t="s">
        <v>23</v>
      </c>
      <c r="B6" s="41" t="s">
        <v>24</v>
      </c>
      <c r="C6" s="5">
        <v>5</v>
      </c>
      <c r="D6" s="5">
        <v>36</v>
      </c>
      <c r="E6" s="5">
        <v>108</v>
      </c>
      <c r="F6" s="5">
        <v>89</v>
      </c>
      <c r="G6" s="5"/>
      <c r="H6" s="5"/>
      <c r="I6" s="5"/>
      <c r="J6" s="5"/>
      <c r="K6" s="5"/>
      <c r="L6" s="5"/>
      <c r="M6" s="5"/>
      <c r="N6" s="5">
        <f t="shared" si="0"/>
        <v>238</v>
      </c>
    </row>
    <row r="7" spans="1:14" ht="28.15" customHeight="1" x14ac:dyDescent="0.3">
      <c r="A7" s="41" t="s">
        <v>25</v>
      </c>
      <c r="B7" s="41" t="s">
        <v>26</v>
      </c>
      <c r="C7" s="5">
        <v>0</v>
      </c>
      <c r="D7" s="5">
        <v>2</v>
      </c>
      <c r="E7" s="5">
        <v>8</v>
      </c>
      <c r="F7" s="5">
        <v>9</v>
      </c>
      <c r="G7" s="5"/>
      <c r="H7" s="5"/>
      <c r="I7" s="5"/>
      <c r="J7" s="5"/>
      <c r="K7" s="5"/>
      <c r="L7" s="5"/>
      <c r="M7" s="5"/>
      <c r="N7" s="5">
        <f t="shared" si="0"/>
        <v>19</v>
      </c>
    </row>
    <row r="8" spans="1:14" ht="34.9" customHeight="1" x14ac:dyDescent="0.3">
      <c r="A8" s="41" t="s">
        <v>27</v>
      </c>
      <c r="B8" s="40" t="s">
        <v>28</v>
      </c>
      <c r="C8" s="5">
        <v>0</v>
      </c>
      <c r="D8" s="5">
        <v>4</v>
      </c>
      <c r="E8" s="5">
        <v>4</v>
      </c>
      <c r="F8" s="5">
        <v>2</v>
      </c>
      <c r="G8" s="5"/>
      <c r="H8" s="5"/>
      <c r="I8" s="5"/>
      <c r="J8" s="5"/>
      <c r="K8" s="5"/>
      <c r="L8" s="5"/>
      <c r="M8" s="5"/>
      <c r="N8" s="5">
        <f t="shared" si="0"/>
        <v>10</v>
      </c>
    </row>
    <row r="9" spans="1:14" ht="34.9" customHeight="1" x14ac:dyDescent="0.3">
      <c r="A9" s="41" t="s">
        <v>29</v>
      </c>
      <c r="B9" s="40" t="s">
        <v>30</v>
      </c>
      <c r="C9" s="5">
        <v>0</v>
      </c>
      <c r="D9" s="5">
        <v>0</v>
      </c>
      <c r="E9" s="5">
        <v>2</v>
      </c>
      <c r="F9" s="5">
        <v>1</v>
      </c>
      <c r="G9" s="5"/>
      <c r="H9" s="5"/>
      <c r="I9" s="5"/>
      <c r="J9" s="5"/>
      <c r="K9" s="5"/>
      <c r="L9" s="5"/>
      <c r="M9" s="5"/>
      <c r="N9" s="5">
        <f t="shared" si="0"/>
        <v>3</v>
      </c>
    </row>
    <row r="10" spans="1:14" ht="28.15" customHeight="1" x14ac:dyDescent="0.3">
      <c r="A10" s="16"/>
      <c r="B10" s="17" t="s">
        <v>44</v>
      </c>
      <c r="C10" s="13">
        <f>SUM(C2:C9)</f>
        <v>65</v>
      </c>
      <c r="D10" s="13">
        <f t="shared" ref="D10:M10" si="1">SUM(D2:D9)</f>
        <v>645</v>
      </c>
      <c r="E10" s="13">
        <f t="shared" si="1"/>
        <v>2257</v>
      </c>
      <c r="F10" s="13">
        <f t="shared" si="1"/>
        <v>1762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3">
        <f t="shared" si="1"/>
        <v>0</v>
      </c>
      <c r="K10" s="13">
        <f t="shared" si="1"/>
        <v>0</v>
      </c>
      <c r="L10" s="13">
        <f t="shared" si="1"/>
        <v>0</v>
      </c>
      <c r="M10" s="13">
        <f t="shared" si="1"/>
        <v>0</v>
      </c>
      <c r="N10" s="13">
        <f>SUM(C10:M10)</f>
        <v>4729</v>
      </c>
    </row>
    <row r="11" spans="1:14" ht="28.15" customHeight="1" x14ac:dyDescent="0.3">
      <c r="A11" s="41" t="s">
        <v>31</v>
      </c>
      <c r="B11" s="15" t="s">
        <v>32</v>
      </c>
      <c r="C11" s="5">
        <v>2</v>
      </c>
      <c r="D11" s="5">
        <v>6</v>
      </c>
      <c r="E11" s="5">
        <v>32</v>
      </c>
      <c r="F11" s="5">
        <v>21</v>
      </c>
      <c r="G11" s="5"/>
      <c r="H11" s="5"/>
      <c r="I11" s="5"/>
      <c r="J11" s="5"/>
      <c r="K11" s="5"/>
      <c r="L11" s="5"/>
      <c r="M11" s="5"/>
      <c r="N11" s="5">
        <f>SUM(C11:M11)</f>
        <v>61</v>
      </c>
    </row>
    <row r="12" spans="1:14" ht="28.15" customHeight="1" x14ac:dyDescent="0.3">
      <c r="A12" s="41" t="s">
        <v>33</v>
      </c>
      <c r="B12" s="15" t="s">
        <v>34</v>
      </c>
      <c r="C12" s="5">
        <v>7</v>
      </c>
      <c r="D12" s="5">
        <v>20</v>
      </c>
      <c r="E12" s="5">
        <v>81</v>
      </c>
      <c r="F12" s="5">
        <v>63</v>
      </c>
      <c r="G12" s="5"/>
      <c r="H12" s="5"/>
      <c r="I12" s="5"/>
      <c r="J12" s="5"/>
      <c r="K12" s="5"/>
      <c r="L12" s="5"/>
      <c r="M12" s="5"/>
      <c r="N12" s="5">
        <f t="shared" ref="N12:N17" si="2">SUM(C12:M12)</f>
        <v>171</v>
      </c>
    </row>
    <row r="13" spans="1:14" ht="28.15" customHeight="1" x14ac:dyDescent="0.3">
      <c r="A13" s="41" t="s">
        <v>35</v>
      </c>
      <c r="B13" s="15" t="s">
        <v>36</v>
      </c>
      <c r="C13" s="5">
        <v>0</v>
      </c>
      <c r="D13" s="5">
        <v>0</v>
      </c>
      <c r="E13" s="5">
        <v>3</v>
      </c>
      <c r="F13" s="5">
        <v>0</v>
      </c>
      <c r="G13" s="5"/>
      <c r="H13" s="5"/>
      <c r="I13" s="5"/>
      <c r="J13" s="5"/>
      <c r="K13" s="5"/>
      <c r="L13" s="5"/>
      <c r="M13" s="5"/>
      <c r="N13" s="5">
        <f t="shared" si="2"/>
        <v>3</v>
      </c>
    </row>
    <row r="14" spans="1:14" ht="35.450000000000003" customHeight="1" x14ac:dyDescent="0.3">
      <c r="A14" s="41" t="s">
        <v>37</v>
      </c>
      <c r="B14" s="42" t="s">
        <v>95</v>
      </c>
      <c r="C14" s="5">
        <v>0</v>
      </c>
      <c r="D14" s="5">
        <v>3</v>
      </c>
      <c r="E14" s="5">
        <v>13</v>
      </c>
      <c r="F14" s="5">
        <v>5</v>
      </c>
      <c r="G14" s="5"/>
      <c r="H14" s="5"/>
      <c r="I14" s="5"/>
      <c r="J14" s="5"/>
      <c r="K14" s="5"/>
      <c r="L14" s="5"/>
      <c r="M14" s="5"/>
      <c r="N14" s="5">
        <f t="shared" si="2"/>
        <v>21</v>
      </c>
    </row>
    <row r="15" spans="1:14" ht="52.9" customHeight="1" x14ac:dyDescent="0.3">
      <c r="A15" s="41" t="s">
        <v>38</v>
      </c>
      <c r="B15" s="40" t="s">
        <v>96</v>
      </c>
      <c r="C15" s="5">
        <v>1</v>
      </c>
      <c r="D15" s="5">
        <v>4</v>
      </c>
      <c r="E15" s="5">
        <v>13</v>
      </c>
      <c r="F15" s="5">
        <v>6</v>
      </c>
      <c r="G15" s="5"/>
      <c r="H15" s="5"/>
      <c r="I15" s="5"/>
      <c r="J15" s="5"/>
      <c r="K15" s="5"/>
      <c r="L15" s="5"/>
      <c r="M15" s="5"/>
      <c r="N15" s="5">
        <f t="shared" si="2"/>
        <v>24</v>
      </c>
    </row>
    <row r="16" spans="1:14" ht="28.15" customHeight="1" x14ac:dyDescent="0.3">
      <c r="A16" s="41" t="s">
        <v>39</v>
      </c>
      <c r="B16" s="15" t="s">
        <v>40</v>
      </c>
      <c r="C16" s="5">
        <v>1</v>
      </c>
      <c r="D16" s="5">
        <v>10</v>
      </c>
      <c r="E16" s="5">
        <v>55</v>
      </c>
      <c r="F16" s="5">
        <v>61</v>
      </c>
      <c r="G16" s="5"/>
      <c r="H16" s="5"/>
      <c r="I16" s="5"/>
      <c r="J16" s="5"/>
      <c r="K16" s="5"/>
      <c r="L16" s="5"/>
      <c r="M16" s="5"/>
      <c r="N16" s="5">
        <f t="shared" si="2"/>
        <v>127</v>
      </c>
    </row>
    <row r="17" spans="1:14" ht="28.15" customHeight="1" thickBot="1" x14ac:dyDescent="0.35">
      <c r="A17" s="41" t="s">
        <v>41</v>
      </c>
      <c r="B17" s="15" t="s">
        <v>42</v>
      </c>
      <c r="C17" s="5">
        <v>2</v>
      </c>
      <c r="D17" s="5">
        <v>14</v>
      </c>
      <c r="E17" s="5">
        <v>40</v>
      </c>
      <c r="F17" s="5">
        <v>41</v>
      </c>
      <c r="G17" s="5"/>
      <c r="H17" s="5"/>
      <c r="I17" s="5"/>
      <c r="J17" s="5"/>
      <c r="K17" s="5"/>
      <c r="L17" s="5"/>
      <c r="M17" s="5"/>
      <c r="N17" s="5">
        <f t="shared" si="2"/>
        <v>97</v>
      </c>
    </row>
    <row r="18" spans="1:14" ht="28.15" customHeight="1" thickBot="1" x14ac:dyDescent="0.35">
      <c r="A18" s="18"/>
      <c r="B18" s="19" t="s">
        <v>43</v>
      </c>
      <c r="C18" s="14">
        <f>SUM(C11:C17)</f>
        <v>13</v>
      </c>
      <c r="D18" s="14">
        <f t="shared" ref="D18:M18" si="3">SUM(D11:D17)</f>
        <v>57</v>
      </c>
      <c r="E18" s="14">
        <f t="shared" si="3"/>
        <v>237</v>
      </c>
      <c r="F18" s="14">
        <f t="shared" si="3"/>
        <v>197</v>
      </c>
      <c r="G18" s="14">
        <f t="shared" si="3"/>
        <v>0</v>
      </c>
      <c r="H18" s="14">
        <f t="shared" si="3"/>
        <v>0</v>
      </c>
      <c r="I18" s="14">
        <f t="shared" si="3"/>
        <v>0</v>
      </c>
      <c r="J18" s="14">
        <f t="shared" si="3"/>
        <v>0</v>
      </c>
      <c r="K18" s="14">
        <f t="shared" si="3"/>
        <v>0</v>
      </c>
      <c r="L18" s="14">
        <f t="shared" si="3"/>
        <v>0</v>
      </c>
      <c r="M18" s="14">
        <f t="shared" si="3"/>
        <v>0</v>
      </c>
      <c r="N18" s="14">
        <f>SUM(C18:M18)</f>
        <v>504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 xml:space="preserve">&amp;L&amp;"-,Bold"&amp;18BCFA Field Offence Analysis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N27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" sqref="G2"/>
    </sheetView>
  </sheetViews>
  <sheetFormatPr defaultRowHeight="15" x14ac:dyDescent="0.25"/>
  <cols>
    <col min="1" max="1" width="8.42578125" customWidth="1"/>
    <col min="2" max="2" width="78" customWidth="1"/>
    <col min="3" max="3" width="9.42578125" customWidth="1"/>
  </cols>
  <sheetData>
    <row r="1" spans="1:14" s="22" customFormat="1" ht="75" x14ac:dyDescent="0.25">
      <c r="A1" s="43" t="s">
        <v>15</v>
      </c>
      <c r="B1" s="44" t="s">
        <v>45</v>
      </c>
      <c r="C1" s="45" t="s">
        <v>101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 t="s">
        <v>9</v>
      </c>
      <c r="K1" s="46" t="s">
        <v>10</v>
      </c>
      <c r="L1" s="46" t="s">
        <v>11</v>
      </c>
      <c r="M1" s="46" t="s">
        <v>12</v>
      </c>
      <c r="N1" s="46" t="s">
        <v>14</v>
      </c>
    </row>
    <row r="2" spans="1:14" ht="18.75" x14ac:dyDescent="0.3">
      <c r="A2" s="21" t="s">
        <v>46</v>
      </c>
      <c r="B2" s="23" t="s">
        <v>47</v>
      </c>
      <c r="C2" s="38">
        <v>3</v>
      </c>
      <c r="D2" s="39">
        <v>0</v>
      </c>
      <c r="E2" s="39">
        <v>2</v>
      </c>
      <c r="F2" s="39">
        <v>2</v>
      </c>
      <c r="G2" s="39"/>
      <c r="H2" s="39"/>
      <c r="I2" s="39"/>
      <c r="J2" s="39"/>
      <c r="K2" s="39"/>
      <c r="L2" s="39"/>
      <c r="M2" s="38"/>
      <c r="N2" s="33">
        <f>SUM(C2:M2)</f>
        <v>7</v>
      </c>
    </row>
    <row r="3" spans="1:14" ht="18.75" x14ac:dyDescent="0.3">
      <c r="A3" s="21" t="s">
        <v>48</v>
      </c>
      <c r="B3" s="23" t="s">
        <v>49</v>
      </c>
      <c r="C3" s="38">
        <v>0</v>
      </c>
      <c r="D3" s="39">
        <v>0</v>
      </c>
      <c r="E3" s="39">
        <v>0</v>
      </c>
      <c r="F3" s="39">
        <v>0</v>
      </c>
      <c r="G3" s="39"/>
      <c r="H3" s="39"/>
      <c r="I3" s="39"/>
      <c r="J3" s="39"/>
      <c r="K3" s="39"/>
      <c r="L3" s="39"/>
      <c r="M3" s="39"/>
      <c r="N3" s="33">
        <f t="shared" ref="N3:N26" si="0">SUM(C3:M3)</f>
        <v>0</v>
      </c>
    </row>
    <row r="4" spans="1:14" s="22" customFormat="1" ht="37.5" x14ac:dyDescent="0.3">
      <c r="A4" s="20" t="s">
        <v>50</v>
      </c>
      <c r="B4" s="30" t="s">
        <v>84</v>
      </c>
      <c r="C4" s="38">
        <v>0</v>
      </c>
      <c r="D4" s="39">
        <v>0</v>
      </c>
      <c r="E4" s="39">
        <v>1</v>
      </c>
      <c r="F4" s="39">
        <v>0</v>
      </c>
      <c r="G4" s="39"/>
      <c r="H4" s="39"/>
      <c r="I4" s="39"/>
      <c r="J4" s="39"/>
      <c r="K4" s="39"/>
      <c r="L4" s="39"/>
      <c r="M4" s="39"/>
      <c r="N4" s="33">
        <f t="shared" si="0"/>
        <v>1</v>
      </c>
    </row>
    <row r="5" spans="1:14" ht="37.5" x14ac:dyDescent="0.3">
      <c r="A5" s="25" t="s">
        <v>51</v>
      </c>
      <c r="B5" s="26" t="s">
        <v>85</v>
      </c>
      <c r="C5" s="38">
        <v>0</v>
      </c>
      <c r="D5" s="39">
        <v>4</v>
      </c>
      <c r="E5" s="39">
        <v>23</v>
      </c>
      <c r="F5" s="39">
        <v>30</v>
      </c>
      <c r="G5" s="39"/>
      <c r="H5" s="39"/>
      <c r="I5" s="39"/>
      <c r="J5" s="39"/>
      <c r="K5" s="39"/>
      <c r="L5" s="39"/>
      <c r="M5" s="39"/>
      <c r="N5" s="33">
        <f t="shared" si="0"/>
        <v>57</v>
      </c>
    </row>
    <row r="6" spans="1:14" s="22" customFormat="1" ht="37.5" x14ac:dyDescent="0.3">
      <c r="A6" s="20" t="s">
        <v>52</v>
      </c>
      <c r="B6" s="30" t="s">
        <v>86</v>
      </c>
      <c r="C6" s="38">
        <v>0</v>
      </c>
      <c r="D6" s="39">
        <v>1</v>
      </c>
      <c r="E6" s="39">
        <v>8</v>
      </c>
      <c r="F6" s="39">
        <v>5</v>
      </c>
      <c r="G6" s="39"/>
      <c r="H6" s="39"/>
      <c r="I6" s="39"/>
      <c r="J6" s="39"/>
      <c r="K6" s="39"/>
      <c r="L6" s="39"/>
      <c r="M6" s="39"/>
      <c r="N6" s="33">
        <f t="shared" si="0"/>
        <v>14</v>
      </c>
    </row>
    <row r="7" spans="1:14" s="22" customFormat="1" ht="37.5" x14ac:dyDescent="0.3">
      <c r="A7" s="31" t="s">
        <v>53</v>
      </c>
      <c r="B7" s="32" t="s">
        <v>87</v>
      </c>
      <c r="C7" s="38">
        <v>0</v>
      </c>
      <c r="D7" s="39">
        <v>1</v>
      </c>
      <c r="E7" s="39">
        <v>0</v>
      </c>
      <c r="F7" s="39">
        <v>3</v>
      </c>
      <c r="G7" s="39"/>
      <c r="H7" s="39"/>
      <c r="I7" s="39"/>
      <c r="J7" s="39"/>
      <c r="K7" s="39"/>
      <c r="L7" s="39"/>
      <c r="M7" s="39"/>
      <c r="N7" s="33">
        <f t="shared" si="0"/>
        <v>4</v>
      </c>
    </row>
    <row r="8" spans="1:14" s="22" customFormat="1" ht="37.5" x14ac:dyDescent="0.3">
      <c r="A8" s="20" t="s">
        <v>54</v>
      </c>
      <c r="B8" s="30" t="s">
        <v>88</v>
      </c>
      <c r="C8" s="38">
        <v>1</v>
      </c>
      <c r="D8" s="39">
        <v>0</v>
      </c>
      <c r="E8" s="39">
        <v>3</v>
      </c>
      <c r="F8" s="39">
        <v>2</v>
      </c>
      <c r="G8" s="39"/>
      <c r="H8" s="39"/>
      <c r="I8" s="39"/>
      <c r="J8" s="39"/>
      <c r="K8" s="39"/>
      <c r="L8" s="39"/>
      <c r="M8" s="39"/>
      <c r="N8" s="33">
        <f t="shared" si="0"/>
        <v>6</v>
      </c>
    </row>
    <row r="9" spans="1:14" ht="56.25" x14ac:dyDescent="0.3">
      <c r="A9" s="27" t="s">
        <v>55</v>
      </c>
      <c r="B9" s="26" t="s">
        <v>89</v>
      </c>
      <c r="C9" s="38">
        <v>0</v>
      </c>
      <c r="D9" s="39">
        <v>0</v>
      </c>
      <c r="E9" s="39">
        <v>2</v>
      </c>
      <c r="F9" s="39">
        <v>4</v>
      </c>
      <c r="G9" s="39"/>
      <c r="H9" s="39"/>
      <c r="I9" s="39"/>
      <c r="J9" s="39"/>
      <c r="K9" s="39"/>
      <c r="L9" s="39"/>
      <c r="M9" s="39"/>
      <c r="N9" s="33">
        <f t="shared" si="0"/>
        <v>6</v>
      </c>
    </row>
    <row r="10" spans="1:14" ht="56.25" x14ac:dyDescent="0.3">
      <c r="A10" s="21" t="s">
        <v>56</v>
      </c>
      <c r="B10" s="24" t="s">
        <v>90</v>
      </c>
      <c r="C10" s="38">
        <v>2</v>
      </c>
      <c r="D10" s="39">
        <v>3</v>
      </c>
      <c r="E10" s="39">
        <v>5</v>
      </c>
      <c r="F10" s="39">
        <v>2</v>
      </c>
      <c r="G10" s="39"/>
      <c r="H10" s="39"/>
      <c r="I10" s="39"/>
      <c r="J10" s="39"/>
      <c r="K10" s="39"/>
      <c r="L10" s="39"/>
      <c r="M10" s="39"/>
      <c r="N10" s="33">
        <f t="shared" si="0"/>
        <v>12</v>
      </c>
    </row>
    <row r="11" spans="1:14" ht="18.75" x14ac:dyDescent="0.3">
      <c r="A11" s="21" t="s">
        <v>97</v>
      </c>
      <c r="B11" s="24" t="s">
        <v>92</v>
      </c>
      <c r="C11" s="38">
        <v>0</v>
      </c>
      <c r="D11" s="39">
        <v>0</v>
      </c>
      <c r="E11" s="39">
        <v>0</v>
      </c>
      <c r="F11" s="39">
        <v>1</v>
      </c>
      <c r="G11" s="39"/>
      <c r="H11" s="39"/>
      <c r="I11" s="39"/>
      <c r="J11" s="39"/>
      <c r="K11" s="39"/>
      <c r="L11" s="39"/>
      <c r="M11" s="39"/>
      <c r="N11" s="33">
        <f>SUM(C11:M11)</f>
        <v>1</v>
      </c>
    </row>
    <row r="12" spans="1:14" ht="18.75" x14ac:dyDescent="0.3">
      <c r="A12" s="27" t="s">
        <v>58</v>
      </c>
      <c r="B12" s="28" t="s">
        <v>93</v>
      </c>
      <c r="C12" s="38">
        <v>0</v>
      </c>
      <c r="D12" s="39">
        <v>0</v>
      </c>
      <c r="E12" s="39">
        <v>0</v>
      </c>
      <c r="F12" s="39">
        <v>0</v>
      </c>
      <c r="G12" s="39"/>
      <c r="H12" s="39"/>
      <c r="I12" s="39"/>
      <c r="J12" s="39"/>
      <c r="K12" s="39"/>
      <c r="L12" s="39"/>
      <c r="M12" s="39"/>
      <c r="N12" s="33">
        <f>SUM(C12:M12)</f>
        <v>0</v>
      </c>
    </row>
    <row r="13" spans="1:14" ht="37.5" x14ac:dyDescent="0.3">
      <c r="A13" s="21" t="s">
        <v>57</v>
      </c>
      <c r="B13" s="24" t="s">
        <v>91</v>
      </c>
      <c r="C13" s="38">
        <v>3</v>
      </c>
      <c r="D13" s="39">
        <v>2</v>
      </c>
      <c r="E13" s="39">
        <v>6</v>
      </c>
      <c r="F13" s="39">
        <v>9</v>
      </c>
      <c r="G13" s="39"/>
      <c r="H13" s="39"/>
      <c r="I13" s="39"/>
      <c r="J13" s="39"/>
      <c r="K13" s="39"/>
      <c r="L13" s="39"/>
      <c r="M13" s="39"/>
      <c r="N13" s="33">
        <f t="shared" si="0"/>
        <v>20</v>
      </c>
    </row>
    <row r="14" spans="1:14" ht="56.25" x14ac:dyDescent="0.3">
      <c r="A14" s="21" t="s">
        <v>59</v>
      </c>
      <c r="B14" s="24" t="s">
        <v>94</v>
      </c>
      <c r="C14" s="38">
        <v>0</v>
      </c>
      <c r="D14" s="39">
        <v>0</v>
      </c>
      <c r="E14" s="39">
        <v>0</v>
      </c>
      <c r="F14" s="39">
        <v>0</v>
      </c>
      <c r="G14" s="39"/>
      <c r="H14" s="39"/>
      <c r="I14" s="39"/>
      <c r="J14" s="39"/>
      <c r="K14" s="39"/>
      <c r="L14" s="39"/>
      <c r="M14" s="39"/>
      <c r="N14" s="33">
        <f t="shared" si="0"/>
        <v>0</v>
      </c>
    </row>
    <row r="15" spans="1:14" s="22" customFormat="1" ht="18.75" x14ac:dyDescent="0.3">
      <c r="A15" s="20" t="s">
        <v>60</v>
      </c>
      <c r="B15" s="30" t="s">
        <v>61</v>
      </c>
      <c r="C15" s="38">
        <v>3</v>
      </c>
      <c r="D15" s="39">
        <v>1</v>
      </c>
      <c r="E15" s="39">
        <v>6</v>
      </c>
      <c r="F15" s="39">
        <v>2</v>
      </c>
      <c r="G15" s="39"/>
      <c r="H15" s="39"/>
      <c r="I15" s="39"/>
      <c r="J15" s="39"/>
      <c r="K15" s="39"/>
      <c r="L15" s="39"/>
      <c r="M15" s="39"/>
      <c r="N15" s="33">
        <f t="shared" si="0"/>
        <v>12</v>
      </c>
    </row>
    <row r="16" spans="1:14" s="22" customFormat="1" ht="18.75" x14ac:dyDescent="0.3">
      <c r="A16" s="20" t="s">
        <v>62</v>
      </c>
      <c r="B16" s="30" t="s">
        <v>63</v>
      </c>
      <c r="C16" s="38">
        <v>0</v>
      </c>
      <c r="D16" s="39">
        <v>1</v>
      </c>
      <c r="E16" s="39">
        <v>4</v>
      </c>
      <c r="F16" s="39">
        <v>2</v>
      </c>
      <c r="G16" s="39"/>
      <c r="H16" s="39"/>
      <c r="I16" s="39"/>
      <c r="J16" s="39"/>
      <c r="K16" s="39"/>
      <c r="L16" s="39"/>
      <c r="M16" s="39"/>
      <c r="N16" s="33">
        <f t="shared" si="0"/>
        <v>7</v>
      </c>
    </row>
    <row r="17" spans="1:14" ht="56.25" x14ac:dyDescent="0.3">
      <c r="A17" s="21" t="s">
        <v>64</v>
      </c>
      <c r="B17" s="29" t="s">
        <v>65</v>
      </c>
      <c r="C17" s="38">
        <v>0</v>
      </c>
      <c r="D17" s="39">
        <v>0</v>
      </c>
      <c r="E17" s="39">
        <v>0</v>
      </c>
      <c r="F17" s="39">
        <v>0</v>
      </c>
      <c r="G17" s="39"/>
      <c r="H17" s="39"/>
      <c r="I17" s="39"/>
      <c r="J17" s="39"/>
      <c r="K17" s="39"/>
      <c r="L17" s="39"/>
      <c r="M17" s="39"/>
      <c r="N17" s="33">
        <f t="shared" si="0"/>
        <v>0</v>
      </c>
    </row>
    <row r="18" spans="1:14" ht="18.75" x14ac:dyDescent="0.3">
      <c r="A18" s="21" t="s">
        <v>66</v>
      </c>
      <c r="B18" s="29" t="s">
        <v>67</v>
      </c>
      <c r="C18" s="38">
        <v>0</v>
      </c>
      <c r="D18" s="39">
        <v>0</v>
      </c>
      <c r="E18" s="39">
        <v>0</v>
      </c>
      <c r="F18" s="39">
        <v>0</v>
      </c>
      <c r="G18" s="39"/>
      <c r="H18" s="39"/>
      <c r="I18" s="39"/>
      <c r="J18" s="39"/>
      <c r="K18" s="39"/>
      <c r="L18" s="39"/>
      <c r="M18" s="39"/>
      <c r="N18" s="33">
        <f t="shared" si="0"/>
        <v>0</v>
      </c>
    </row>
    <row r="19" spans="1:14" ht="18.75" x14ac:dyDescent="0.3">
      <c r="A19" s="21" t="s">
        <v>68</v>
      </c>
      <c r="B19" s="29" t="s">
        <v>69</v>
      </c>
      <c r="C19" s="38">
        <v>0</v>
      </c>
      <c r="D19" s="39">
        <v>0</v>
      </c>
      <c r="E19" s="39">
        <v>0</v>
      </c>
      <c r="F19" s="39">
        <v>0</v>
      </c>
      <c r="G19" s="39"/>
      <c r="H19" s="39"/>
      <c r="I19" s="39"/>
      <c r="J19" s="39"/>
      <c r="K19" s="39"/>
      <c r="L19" s="39"/>
      <c r="M19" s="39"/>
      <c r="N19" s="33">
        <f t="shared" si="0"/>
        <v>0</v>
      </c>
    </row>
    <row r="20" spans="1:14" ht="37.5" x14ac:dyDescent="0.3">
      <c r="A20" s="21" t="s">
        <v>70</v>
      </c>
      <c r="B20" s="24" t="s">
        <v>71</v>
      </c>
      <c r="C20" s="38">
        <v>4</v>
      </c>
      <c r="D20" s="39">
        <v>4</v>
      </c>
      <c r="E20" s="39">
        <v>32</v>
      </c>
      <c r="F20" s="39">
        <v>43</v>
      </c>
      <c r="G20" s="39"/>
      <c r="H20" s="39"/>
      <c r="I20" s="39"/>
      <c r="J20" s="39"/>
      <c r="K20" s="39"/>
      <c r="L20" s="39"/>
      <c r="M20" s="39"/>
      <c r="N20" s="33">
        <f t="shared" si="0"/>
        <v>83</v>
      </c>
    </row>
    <row r="21" spans="1:14" ht="37.5" x14ac:dyDescent="0.3">
      <c r="A21" s="21" t="s">
        <v>72</v>
      </c>
      <c r="B21" s="29" t="s">
        <v>73</v>
      </c>
      <c r="C21" s="38">
        <v>0</v>
      </c>
      <c r="D21" s="39">
        <v>0</v>
      </c>
      <c r="E21" s="39">
        <v>0</v>
      </c>
      <c r="F21" s="39">
        <v>0</v>
      </c>
      <c r="G21" s="39"/>
      <c r="H21" s="39"/>
      <c r="I21" s="39"/>
      <c r="J21" s="39"/>
      <c r="K21" s="39"/>
      <c r="L21" s="39"/>
      <c r="M21" s="39"/>
      <c r="N21" s="33">
        <f t="shared" si="0"/>
        <v>0</v>
      </c>
    </row>
    <row r="22" spans="1:14" ht="18.75" x14ac:dyDescent="0.3">
      <c r="A22" s="21" t="s">
        <v>74</v>
      </c>
      <c r="B22" s="24" t="s">
        <v>75</v>
      </c>
      <c r="C22" s="38">
        <v>0</v>
      </c>
      <c r="D22" s="39">
        <v>0</v>
      </c>
      <c r="E22" s="39">
        <v>3</v>
      </c>
      <c r="F22" s="39">
        <v>2</v>
      </c>
      <c r="G22" s="39"/>
      <c r="H22" s="39"/>
      <c r="I22" s="39"/>
      <c r="J22" s="39"/>
      <c r="K22" s="39"/>
      <c r="L22" s="39"/>
      <c r="M22" s="39"/>
      <c r="N22" s="33">
        <f t="shared" si="0"/>
        <v>5</v>
      </c>
    </row>
    <row r="23" spans="1:14" ht="18.75" x14ac:dyDescent="0.3">
      <c r="A23" s="21" t="s">
        <v>76</v>
      </c>
      <c r="B23" s="24" t="s">
        <v>77</v>
      </c>
      <c r="C23" s="38">
        <v>0</v>
      </c>
      <c r="D23" s="39">
        <v>0</v>
      </c>
      <c r="E23" s="39">
        <v>0</v>
      </c>
      <c r="F23" s="39">
        <v>6</v>
      </c>
      <c r="G23" s="39"/>
      <c r="H23" s="39"/>
      <c r="I23" s="39"/>
      <c r="J23" s="39"/>
      <c r="K23" s="39"/>
      <c r="L23" s="39"/>
      <c r="M23" s="39"/>
      <c r="N23" s="33">
        <f t="shared" si="0"/>
        <v>6</v>
      </c>
    </row>
    <row r="24" spans="1:14" ht="18.75" x14ac:dyDescent="0.3">
      <c r="A24" s="21" t="s">
        <v>78</v>
      </c>
      <c r="B24" s="24" t="s">
        <v>79</v>
      </c>
      <c r="C24" s="38">
        <v>0</v>
      </c>
      <c r="D24" s="39">
        <v>0</v>
      </c>
      <c r="E24" s="39">
        <v>0</v>
      </c>
      <c r="F24" s="39">
        <v>0</v>
      </c>
      <c r="G24" s="39"/>
      <c r="H24" s="39"/>
      <c r="I24" s="39"/>
      <c r="J24" s="39"/>
      <c r="K24" s="39"/>
      <c r="L24" s="39"/>
      <c r="M24" s="39"/>
      <c r="N24" s="33">
        <f t="shared" si="0"/>
        <v>0</v>
      </c>
    </row>
    <row r="25" spans="1:14" ht="18.75" x14ac:dyDescent="0.3">
      <c r="A25" s="21" t="s">
        <v>80</v>
      </c>
      <c r="B25" s="24" t="s">
        <v>81</v>
      </c>
      <c r="C25" s="38">
        <v>0</v>
      </c>
      <c r="D25" s="39">
        <v>0</v>
      </c>
      <c r="E25" s="39">
        <v>0</v>
      </c>
      <c r="F25" s="39">
        <v>0</v>
      </c>
      <c r="G25" s="39"/>
      <c r="H25" s="39"/>
      <c r="I25" s="39"/>
      <c r="J25" s="39"/>
      <c r="K25" s="39"/>
      <c r="L25" s="39"/>
      <c r="M25" s="39"/>
      <c r="N25" s="33">
        <f t="shared" si="0"/>
        <v>0</v>
      </c>
    </row>
    <row r="26" spans="1:14" ht="18.75" x14ac:dyDescent="0.3">
      <c r="A26" s="21" t="s">
        <v>82</v>
      </c>
      <c r="B26" s="24" t="s">
        <v>83</v>
      </c>
      <c r="C26" s="38">
        <v>0</v>
      </c>
      <c r="D26" s="39">
        <v>0</v>
      </c>
      <c r="E26" s="39">
        <v>0</v>
      </c>
      <c r="F26" s="39">
        <v>0</v>
      </c>
      <c r="G26" s="39"/>
      <c r="H26" s="39"/>
      <c r="I26" s="39"/>
      <c r="J26" s="39"/>
      <c r="K26" s="39"/>
      <c r="L26" s="39"/>
      <c r="M26" s="39"/>
      <c r="N26" s="33">
        <f t="shared" si="0"/>
        <v>0</v>
      </c>
    </row>
    <row r="27" spans="1:14" ht="21" x14ac:dyDescent="0.35">
      <c r="A27" s="34"/>
      <c r="B27" s="35" t="s">
        <v>14</v>
      </c>
      <c r="C27" s="36">
        <f t="shared" ref="C27:N27" si="1">SUM(C2:C26)</f>
        <v>16</v>
      </c>
      <c r="D27" s="36">
        <f t="shared" si="1"/>
        <v>17</v>
      </c>
      <c r="E27" s="36">
        <f t="shared" si="1"/>
        <v>95</v>
      </c>
      <c r="F27" s="36">
        <f t="shared" si="1"/>
        <v>113</v>
      </c>
      <c r="G27" s="36">
        <f t="shared" si="1"/>
        <v>0</v>
      </c>
      <c r="H27" s="36">
        <f t="shared" si="1"/>
        <v>0</v>
      </c>
      <c r="I27" s="36">
        <f t="shared" si="1"/>
        <v>0</v>
      </c>
      <c r="J27" s="36">
        <f t="shared" si="1"/>
        <v>0</v>
      </c>
      <c r="K27" s="36">
        <f t="shared" si="1"/>
        <v>0</v>
      </c>
      <c r="L27" s="36">
        <f t="shared" si="1"/>
        <v>0</v>
      </c>
      <c r="M27" s="36">
        <f t="shared" si="1"/>
        <v>0</v>
      </c>
      <c r="N27" s="37">
        <f t="shared" si="1"/>
        <v>241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&amp;L&amp;"-,Bold"&amp;14Birmingham County Football Association
Misconduct Cases by FA Charge Code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A1:N15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" sqref="G2"/>
    </sheetView>
  </sheetViews>
  <sheetFormatPr defaultRowHeight="15" x14ac:dyDescent="0.25"/>
  <cols>
    <col min="1" max="1" width="12.140625" customWidth="1"/>
    <col min="2" max="2" width="97" bestFit="1" customWidth="1"/>
  </cols>
  <sheetData>
    <row r="1" spans="1:14" s="60" customFormat="1" ht="40.15" customHeight="1" x14ac:dyDescent="0.25">
      <c r="A1" s="73" t="s">
        <v>131</v>
      </c>
      <c r="B1" s="58" t="s">
        <v>132</v>
      </c>
      <c r="C1" s="59" t="s">
        <v>101</v>
      </c>
      <c r="D1" s="59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59" t="s">
        <v>9</v>
      </c>
      <c r="K1" s="59" t="s">
        <v>10</v>
      </c>
      <c r="L1" s="59" t="s">
        <v>11</v>
      </c>
      <c r="M1" s="59" t="s">
        <v>12</v>
      </c>
      <c r="N1" s="59" t="s">
        <v>14</v>
      </c>
    </row>
    <row r="2" spans="1:14" s="68" customFormat="1" ht="25.15" customHeight="1" x14ac:dyDescent="0.3">
      <c r="A2" s="69" t="s">
        <v>104</v>
      </c>
      <c r="B2" s="69" t="s">
        <v>130</v>
      </c>
      <c r="C2" s="69">
        <v>0</v>
      </c>
      <c r="D2" s="69">
        <v>0</v>
      </c>
      <c r="E2" s="69">
        <v>0</v>
      </c>
      <c r="F2" s="69">
        <v>0</v>
      </c>
      <c r="G2" s="69"/>
      <c r="H2" s="69"/>
      <c r="I2" s="69"/>
      <c r="J2" s="69"/>
      <c r="K2" s="69"/>
      <c r="L2" s="69"/>
      <c r="M2" s="69"/>
      <c r="N2" s="69">
        <f>SUM(C2:M2)</f>
        <v>0</v>
      </c>
    </row>
    <row r="3" spans="1:14" s="68" customFormat="1" ht="25.15" customHeight="1" x14ac:dyDescent="0.3">
      <c r="A3" s="69" t="s">
        <v>105</v>
      </c>
      <c r="B3" s="69" t="s">
        <v>117</v>
      </c>
      <c r="C3" s="69">
        <v>0</v>
      </c>
      <c r="D3" s="69">
        <v>0</v>
      </c>
      <c r="E3" s="69">
        <v>0</v>
      </c>
      <c r="F3" s="69">
        <v>0</v>
      </c>
      <c r="G3" s="69"/>
      <c r="H3" s="69"/>
      <c r="I3" s="69"/>
      <c r="J3" s="69"/>
      <c r="K3" s="69"/>
      <c r="L3" s="69"/>
      <c r="M3" s="69"/>
      <c r="N3" s="69">
        <f t="shared" ref="N3:N15" si="0">SUM(C3:M3)</f>
        <v>0</v>
      </c>
    </row>
    <row r="4" spans="1:14" s="68" customFormat="1" ht="25.15" customHeight="1" x14ac:dyDescent="0.3">
      <c r="A4" s="69" t="s">
        <v>106</v>
      </c>
      <c r="B4" s="69" t="s">
        <v>118</v>
      </c>
      <c r="C4" s="69">
        <v>0</v>
      </c>
      <c r="D4" s="69">
        <v>0</v>
      </c>
      <c r="E4" s="69">
        <v>0</v>
      </c>
      <c r="F4" s="69">
        <v>0</v>
      </c>
      <c r="G4" s="69"/>
      <c r="H4" s="69"/>
      <c r="I4" s="69"/>
      <c r="J4" s="69"/>
      <c r="K4" s="69"/>
      <c r="L4" s="69"/>
      <c r="M4" s="69"/>
      <c r="N4" s="69">
        <f t="shared" si="0"/>
        <v>0</v>
      </c>
    </row>
    <row r="5" spans="1:14" s="68" customFormat="1" ht="25.15" customHeight="1" x14ac:dyDescent="0.3">
      <c r="A5" s="69" t="s">
        <v>107</v>
      </c>
      <c r="B5" s="69" t="s">
        <v>119</v>
      </c>
      <c r="C5" s="69">
        <v>0</v>
      </c>
      <c r="D5" s="69">
        <v>16</v>
      </c>
      <c r="E5" s="69">
        <v>21</v>
      </c>
      <c r="F5" s="69">
        <v>14</v>
      </c>
      <c r="G5" s="69"/>
      <c r="H5" s="69"/>
      <c r="I5" s="69"/>
      <c r="J5" s="69"/>
      <c r="K5" s="69"/>
      <c r="L5" s="69"/>
      <c r="M5" s="69"/>
      <c r="N5" s="69">
        <f t="shared" si="0"/>
        <v>51</v>
      </c>
    </row>
    <row r="6" spans="1:14" s="68" customFormat="1" ht="25.15" customHeight="1" x14ac:dyDescent="0.3">
      <c r="A6" s="69" t="s">
        <v>110</v>
      </c>
      <c r="B6" s="69" t="s">
        <v>120</v>
      </c>
      <c r="C6" s="69">
        <v>0</v>
      </c>
      <c r="D6" s="69">
        <v>0</v>
      </c>
      <c r="E6" s="69">
        <v>0</v>
      </c>
      <c r="F6" s="69">
        <v>0</v>
      </c>
      <c r="G6" s="69"/>
      <c r="H6" s="69"/>
      <c r="I6" s="69"/>
      <c r="J6" s="69"/>
      <c r="K6" s="69"/>
      <c r="L6" s="69"/>
      <c r="M6" s="69"/>
      <c r="N6" s="69">
        <f t="shared" si="0"/>
        <v>0</v>
      </c>
    </row>
    <row r="7" spans="1:14" s="68" customFormat="1" ht="25.15" customHeight="1" x14ac:dyDescent="0.3">
      <c r="A7" s="69" t="s">
        <v>108</v>
      </c>
      <c r="B7" s="69" t="s">
        <v>121</v>
      </c>
      <c r="C7" s="69">
        <v>0</v>
      </c>
      <c r="D7" s="69">
        <v>0</v>
      </c>
      <c r="E7" s="69">
        <v>0</v>
      </c>
      <c r="F7" s="69">
        <v>0</v>
      </c>
      <c r="G7" s="69"/>
      <c r="H7" s="69"/>
      <c r="I7" s="69"/>
      <c r="J7" s="69"/>
      <c r="K7" s="69"/>
      <c r="L7" s="69"/>
      <c r="M7" s="69"/>
      <c r="N7" s="69">
        <f t="shared" si="0"/>
        <v>0</v>
      </c>
    </row>
    <row r="8" spans="1:14" s="68" customFormat="1" ht="25.15" customHeight="1" x14ac:dyDescent="0.3">
      <c r="A8" s="69" t="s">
        <v>109</v>
      </c>
      <c r="B8" s="69" t="s">
        <v>122</v>
      </c>
      <c r="C8" s="69">
        <v>0</v>
      </c>
      <c r="D8" s="69">
        <v>0</v>
      </c>
      <c r="E8" s="69">
        <v>0</v>
      </c>
      <c r="F8" s="69">
        <v>0</v>
      </c>
      <c r="G8" s="69"/>
      <c r="H8" s="69"/>
      <c r="I8" s="69"/>
      <c r="J8" s="69"/>
      <c r="K8" s="69"/>
      <c r="L8" s="69"/>
      <c r="M8" s="69"/>
      <c r="N8" s="69">
        <f t="shared" si="0"/>
        <v>0</v>
      </c>
    </row>
    <row r="9" spans="1:14" s="68" customFormat="1" ht="25.15" customHeight="1" x14ac:dyDescent="0.3">
      <c r="A9" s="69" t="s">
        <v>111</v>
      </c>
      <c r="B9" s="69" t="s">
        <v>123</v>
      </c>
      <c r="C9" s="69">
        <v>0</v>
      </c>
      <c r="D9" s="69">
        <v>1</v>
      </c>
      <c r="E9" s="69">
        <v>3</v>
      </c>
      <c r="F9" s="69">
        <v>0</v>
      </c>
      <c r="G9" s="69"/>
      <c r="H9" s="69"/>
      <c r="I9" s="69"/>
      <c r="J9" s="69"/>
      <c r="K9" s="69"/>
      <c r="L9" s="69"/>
      <c r="M9" s="69"/>
      <c r="N9" s="69">
        <f t="shared" si="0"/>
        <v>4</v>
      </c>
    </row>
    <row r="10" spans="1:14" s="68" customFormat="1" ht="25.15" customHeight="1" x14ac:dyDescent="0.3">
      <c r="A10" s="69" t="s">
        <v>112</v>
      </c>
      <c r="B10" s="69" t="s">
        <v>124</v>
      </c>
      <c r="C10" s="69">
        <v>0</v>
      </c>
      <c r="D10" s="69">
        <v>0</v>
      </c>
      <c r="E10" s="69">
        <v>1</v>
      </c>
      <c r="F10" s="69">
        <v>0</v>
      </c>
      <c r="G10" s="69"/>
      <c r="H10" s="69"/>
      <c r="I10" s="69"/>
      <c r="J10" s="69"/>
      <c r="K10" s="69"/>
      <c r="L10" s="69"/>
      <c r="M10" s="69"/>
      <c r="N10" s="69">
        <f t="shared" si="0"/>
        <v>1</v>
      </c>
    </row>
    <row r="11" spans="1:14" s="68" customFormat="1" ht="25.15" customHeight="1" x14ac:dyDescent="0.3">
      <c r="A11" s="69" t="s">
        <v>113</v>
      </c>
      <c r="B11" s="69" t="s">
        <v>125</v>
      </c>
      <c r="C11" s="69">
        <v>0</v>
      </c>
      <c r="D11" s="69">
        <v>0</v>
      </c>
      <c r="E11" s="69">
        <v>1</v>
      </c>
      <c r="F11" s="69">
        <v>3</v>
      </c>
      <c r="G11" s="69"/>
      <c r="H11" s="69"/>
      <c r="I11" s="69"/>
      <c r="J11" s="69"/>
      <c r="K11" s="69"/>
      <c r="L11" s="69"/>
      <c r="M11" s="69"/>
      <c r="N11" s="69">
        <f t="shared" si="0"/>
        <v>4</v>
      </c>
    </row>
    <row r="12" spans="1:14" s="68" customFormat="1" ht="25.15" customHeight="1" x14ac:dyDescent="0.3">
      <c r="A12" s="69" t="s">
        <v>114</v>
      </c>
      <c r="B12" s="69" t="s">
        <v>126</v>
      </c>
      <c r="C12" s="69">
        <v>0</v>
      </c>
      <c r="D12" s="69">
        <v>0</v>
      </c>
      <c r="E12" s="69">
        <v>0</v>
      </c>
      <c r="F12" s="69">
        <v>0</v>
      </c>
      <c r="G12" s="69"/>
      <c r="H12" s="69"/>
      <c r="I12" s="69"/>
      <c r="J12" s="69"/>
      <c r="K12" s="69"/>
      <c r="L12" s="69"/>
      <c r="M12" s="69"/>
      <c r="N12" s="69">
        <f t="shared" si="0"/>
        <v>0</v>
      </c>
    </row>
    <row r="13" spans="1:14" s="68" customFormat="1" ht="25.15" customHeight="1" x14ac:dyDescent="0.3">
      <c r="A13" s="69" t="s">
        <v>115</v>
      </c>
      <c r="B13" s="69" t="s">
        <v>127</v>
      </c>
      <c r="C13" s="69">
        <v>0</v>
      </c>
      <c r="D13" s="69">
        <v>0</v>
      </c>
      <c r="E13" s="69">
        <v>0</v>
      </c>
      <c r="F13" s="69">
        <v>0</v>
      </c>
      <c r="G13" s="69"/>
      <c r="H13" s="69"/>
      <c r="I13" s="69"/>
      <c r="J13" s="69"/>
      <c r="K13" s="69"/>
      <c r="L13" s="69"/>
      <c r="M13" s="69"/>
      <c r="N13" s="69">
        <f t="shared" si="0"/>
        <v>0</v>
      </c>
    </row>
    <row r="14" spans="1:14" s="68" customFormat="1" ht="25.15" customHeight="1" thickBot="1" x14ac:dyDescent="0.35">
      <c r="A14" s="69" t="s">
        <v>116</v>
      </c>
      <c r="B14" s="69" t="s">
        <v>128</v>
      </c>
      <c r="C14" s="69">
        <v>0</v>
      </c>
      <c r="D14" s="69">
        <v>0</v>
      </c>
      <c r="E14" s="69">
        <v>1</v>
      </c>
      <c r="F14" s="69">
        <v>1</v>
      </c>
      <c r="G14" s="69"/>
      <c r="H14" s="69"/>
      <c r="I14" s="69"/>
      <c r="J14" s="69"/>
      <c r="K14" s="69"/>
      <c r="L14" s="69"/>
      <c r="M14" s="69"/>
      <c r="N14" s="69">
        <f t="shared" si="0"/>
        <v>2</v>
      </c>
    </row>
    <row r="15" spans="1:14" ht="25.15" customHeight="1" thickBot="1" x14ac:dyDescent="0.35">
      <c r="A15" s="70"/>
      <c r="B15" s="71" t="s">
        <v>14</v>
      </c>
      <c r="C15" s="72">
        <f>SUM(C2:C14)</f>
        <v>0</v>
      </c>
      <c r="D15" s="72">
        <f t="shared" ref="D15:M15" si="1">SUM(D2:D14)</f>
        <v>17</v>
      </c>
      <c r="E15" s="72">
        <f t="shared" si="1"/>
        <v>27</v>
      </c>
      <c r="F15" s="72">
        <f t="shared" si="1"/>
        <v>18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0"/>
        <v>62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&amp;L&amp;"-,Bold"&amp;14Birmingham County Football Association
Stage 1 Warnings by FA Code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Charged Cases</vt:lpstr>
      <vt:lpstr>Field Offences</vt:lpstr>
      <vt:lpstr>Misconduct Cases</vt:lpstr>
      <vt:lpstr>Stage 1 Warnings</vt:lpstr>
      <vt:lpstr>'Charged Cases'!Print_Area</vt:lpstr>
      <vt:lpstr>'Stage 1 Warnings'!Print_Area</vt:lpstr>
    </vt:vector>
  </TitlesOfParts>
  <Company>The 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Nixon</dc:creator>
  <cp:lastModifiedBy>David Nixon</cp:lastModifiedBy>
  <cp:lastPrinted>2019-08-07T08:58:57Z</cp:lastPrinted>
  <dcterms:created xsi:type="dcterms:W3CDTF">2016-08-23T09:35:33Z</dcterms:created>
  <dcterms:modified xsi:type="dcterms:W3CDTF">2019-11-26T14:01:48Z</dcterms:modified>
</cp:coreProperties>
</file>